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0730" windowHeight="11040"/>
  </bookViews>
  <sheets>
    <sheet name="pagu" sheetId="3" r:id="rId1"/>
    <sheet name="sarpras" sheetId="2" r:id="rId2"/>
    <sheet name="opd" sheetId="1" r:id="rId3"/>
    <sheet name="permas" sheetId="5" r:id="rId4"/>
  </sheets>
  <calcPr calcId="181029"/>
</workbook>
</file>

<file path=xl/calcChain.xml><?xml version="1.0" encoding="utf-8"?>
<calcChain xmlns="http://schemas.openxmlformats.org/spreadsheetml/2006/main">
  <c r="J11" i="3" l="1"/>
  <c r="J10" i="3"/>
  <c r="J7" i="3"/>
  <c r="J8" i="3"/>
  <c r="F22" i="1"/>
  <c r="F14" i="5"/>
  <c r="I23" i="2"/>
  <c r="I20" i="1"/>
  <c r="I9" i="1"/>
  <c r="I31" i="2"/>
  <c r="I30" i="2"/>
  <c r="I25" i="2"/>
  <c r="I17" i="1" l="1"/>
  <c r="I37" i="2"/>
  <c r="I36" i="2"/>
  <c r="I35" i="2"/>
  <c r="I21" i="2"/>
  <c r="I17" i="2"/>
  <c r="F38" i="2"/>
  <c r="G5" i="3" l="1"/>
  <c r="G8" i="3" l="1"/>
  <c r="G7" i="3"/>
  <c r="I6" i="1"/>
  <c r="I7" i="1"/>
  <c r="I8" i="1"/>
  <c r="I10" i="1"/>
  <c r="I11" i="1"/>
  <c r="I12" i="1"/>
  <c r="I13" i="1"/>
  <c r="I14" i="1"/>
  <c r="I15" i="1"/>
  <c r="I16" i="1"/>
  <c r="I18" i="1"/>
  <c r="I19" i="1"/>
  <c r="I21" i="1"/>
  <c r="I34" i="2"/>
  <c r="I33" i="2"/>
  <c r="I32" i="2"/>
  <c r="I29" i="2"/>
  <c r="C29" i="2"/>
  <c r="I28" i="2"/>
  <c r="I27" i="2"/>
  <c r="I26" i="2"/>
  <c r="I24" i="2"/>
  <c r="I22" i="2"/>
  <c r="I20" i="2"/>
  <c r="I19" i="2"/>
  <c r="I18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4" i="1" l="1"/>
</calcChain>
</file>

<file path=xl/comments1.xml><?xml version="1.0" encoding="utf-8"?>
<comments xmlns="http://schemas.openxmlformats.org/spreadsheetml/2006/main">
  <authors>
    <author>Author</author>
  </authors>
  <commentList>
    <comment ref="J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alat kebersihan di permas sebesar 72jt pindah ke sarpras/ perintah bappeda</t>
        </r>
      </text>
    </comment>
    <comment ref="J1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permas sudah ditambah insentif RT RW LPMK, tapi alat kebersihan 72jt pindah sarpras</t>
        </r>
      </text>
    </comment>
  </commentList>
</comments>
</file>

<file path=xl/sharedStrings.xml><?xml version="1.0" encoding="utf-8"?>
<sst xmlns="http://schemas.openxmlformats.org/spreadsheetml/2006/main" count="372" uniqueCount="171">
  <si>
    <t>kegiatanPrioritas</t>
  </si>
  <si>
    <t>lokasi</t>
  </si>
  <si>
    <t>volume</t>
  </si>
  <si>
    <t>pelaksana</t>
  </si>
  <si>
    <t>jenis</t>
  </si>
  <si>
    <t>satuan</t>
  </si>
  <si>
    <t>nm_jenis</t>
  </si>
  <si>
    <t>No</t>
  </si>
  <si>
    <t>Jalan</t>
  </si>
  <si>
    <t>jumlah Anggaran</t>
  </si>
  <si>
    <t>Drainase</t>
  </si>
  <si>
    <t>RW 10</t>
  </si>
  <si>
    <t>m2</t>
  </si>
  <si>
    <t>m</t>
  </si>
  <si>
    <t>paket</t>
  </si>
  <si>
    <t>Bangunan</t>
  </si>
  <si>
    <t xml:space="preserve">Jalan Lingkungan </t>
  </si>
  <si>
    <t>Sumur Resapan</t>
  </si>
  <si>
    <t>RW 12</t>
  </si>
  <si>
    <t>POKMAS</t>
  </si>
  <si>
    <t>m3</t>
  </si>
  <si>
    <t>unit</t>
  </si>
  <si>
    <t>titik</t>
  </si>
  <si>
    <t>Paket</t>
  </si>
  <si>
    <t>LPJU</t>
  </si>
  <si>
    <t>Lainnya</t>
  </si>
  <si>
    <t>set</t>
  </si>
  <si>
    <t>Cermin Cembung</t>
  </si>
  <si>
    <t>buah</t>
  </si>
  <si>
    <t>CCTV</t>
  </si>
  <si>
    <t>12x0,7</t>
  </si>
  <si>
    <t>4x5</t>
  </si>
  <si>
    <t>Sanitasi</t>
  </si>
  <si>
    <t>50 x 3</t>
  </si>
  <si>
    <t>100 x 2</t>
  </si>
  <si>
    <t>300 x 2</t>
  </si>
  <si>
    <t xml:space="preserve">rw 6 </t>
  </si>
  <si>
    <t>RW 7 jl wates (lanjutan)</t>
  </si>
  <si>
    <t>500 m</t>
  </si>
  <si>
    <t>RW 11</t>
  </si>
  <si>
    <t>30 x 40 x 260</t>
  </si>
  <si>
    <t>50 x 60 x 320</t>
  </si>
  <si>
    <t xml:space="preserve">paket </t>
  </si>
  <si>
    <t>100x10</t>
  </si>
  <si>
    <t>Talud</t>
  </si>
  <si>
    <t>Pita Kejut</t>
  </si>
  <si>
    <t>Dana Dakel TA 2025</t>
  </si>
  <si>
    <t>Insentif dan BPJS RT/RW/LPMK</t>
  </si>
  <si>
    <t>Sisa Dakel</t>
  </si>
  <si>
    <t>Permas 35%</t>
  </si>
  <si>
    <t xml:space="preserve"> </t>
  </si>
  <si>
    <t>estimasi 2024</t>
  </si>
  <si>
    <t>Pengadaan Manajemen Bank Sampah</t>
  </si>
  <si>
    <t>Seluruh RW</t>
  </si>
  <si>
    <t>TP PKK Kel Salatiga</t>
  </si>
  <si>
    <t>orang</t>
  </si>
  <si>
    <t xml:space="preserve">Linmas </t>
  </si>
  <si>
    <t>Pelatihan Linmas Siap Siaga Bencana</t>
  </si>
  <si>
    <t xml:space="preserve">Pelatihan Pra Nikah </t>
  </si>
  <si>
    <t>Modin</t>
  </si>
  <si>
    <t>Orang</t>
  </si>
  <si>
    <t>Pelayanan Perilaku Hidup Bersih dan Sehat (Lomba K3)</t>
  </si>
  <si>
    <t>Kegiatan</t>
  </si>
  <si>
    <t>GERMAS</t>
  </si>
  <si>
    <t>KELSI</t>
  </si>
  <si>
    <t>Pokdarwis Sadar Hukum</t>
  </si>
  <si>
    <t>PKK</t>
  </si>
  <si>
    <t xml:space="preserve">Saluran Drainase </t>
  </si>
  <si>
    <t>RW 7</t>
  </si>
  <si>
    <t>Pengadaan Lemari Etalase</t>
  </si>
  <si>
    <t xml:space="preserve">Pembangunan Sumber Air Domas </t>
  </si>
  <si>
    <t>PSM</t>
  </si>
  <si>
    <t>PAUD</t>
  </si>
  <si>
    <t>-</t>
  </si>
  <si>
    <t>Sarpras 65%</t>
  </si>
  <si>
    <t>Rehab Sekertariat RW</t>
  </si>
  <si>
    <t>27x1,5</t>
  </si>
  <si>
    <t xml:space="preserve">3 titik </t>
  </si>
  <si>
    <t>RT 09 RW 11</t>
  </si>
  <si>
    <t xml:space="preserve">Saluran drainase </t>
  </si>
  <si>
    <t>RT 4 RW 1</t>
  </si>
  <si>
    <t>RT 04 RW 09</t>
  </si>
  <si>
    <t xml:space="preserve">keterangan </t>
  </si>
  <si>
    <t xml:space="preserve"> (30x20 tertutup)</t>
  </si>
  <si>
    <t>(2x5)</t>
  </si>
  <si>
    <t>(jalan jensud) bantaran sungai + status tanah</t>
  </si>
  <si>
    <t>Perlengkapan Taman Baca</t>
  </si>
  <si>
    <t xml:space="preserve"> (etalase)</t>
  </si>
  <si>
    <t>Kolam  Kali Wedok 4x6</t>
  </si>
  <si>
    <t>Tenda Panggung Kalitaman</t>
  </si>
  <si>
    <t xml:space="preserve">MCK Umum Rehab </t>
  </si>
  <si>
    <t xml:space="preserve">Pengadaan Alat Pengolahan Sampah </t>
  </si>
  <si>
    <t>(6 grobak)</t>
  </si>
  <si>
    <t>(mushola + gang rt 2)</t>
  </si>
  <si>
    <t>betonisasi</t>
  </si>
  <si>
    <t>Makam Cungkup</t>
  </si>
  <si>
    <t>Saluran Drainase</t>
  </si>
  <si>
    <t xml:space="preserve"> tertutup tengah + gril biasa</t>
  </si>
  <si>
    <t>Kursi</t>
  </si>
  <si>
    <t xml:space="preserve">samping / terbuka Gg rambutan </t>
  </si>
  <si>
    <t xml:space="preserve">Rehab Atap Gor </t>
  </si>
  <si>
    <t>Serah terima / modal?</t>
  </si>
  <si>
    <t xml:space="preserve">Pengadaan Barang Inventaris </t>
  </si>
  <si>
    <t>Pengadaan Bibit Ikan Hias</t>
  </si>
  <si>
    <t xml:space="preserve">APAR + tangga lipat + speaker </t>
  </si>
  <si>
    <t>Taman Vertikal Anggur</t>
  </si>
  <si>
    <t>Rak PKK</t>
  </si>
  <si>
    <t>Tenda KUBE UMKM PSM</t>
  </si>
  <si>
    <t>POS PAUD KASIH IBU</t>
  </si>
  <si>
    <t>Perlengkapan Taman Baca + CCTV</t>
  </si>
  <si>
    <t>(4x6)</t>
  </si>
  <si>
    <t>pralon</t>
  </si>
  <si>
    <t>OPD DISHUB</t>
  </si>
  <si>
    <t xml:space="preserve">Pengaspalan Jalan </t>
  </si>
  <si>
    <t>OPD DPUPR</t>
  </si>
  <si>
    <t xml:space="preserve">Talud </t>
  </si>
  <si>
    <t>RW 5 (Jalan Pramuka )</t>
  </si>
  <si>
    <t>rw 6 (Jalan Cungkup)</t>
  </si>
  <si>
    <t xml:space="preserve">Trotoar </t>
  </si>
  <si>
    <t>RW  4 5 6 7 8 (Jalan Patimura)</t>
  </si>
  <si>
    <t xml:space="preserve">Saluran Drainse </t>
  </si>
  <si>
    <t>RW 7 (Jalan karang Taruna)</t>
  </si>
  <si>
    <t>OPD PERKIM</t>
  </si>
  <si>
    <t>Pagar Makam Wates (lanjutan)</t>
  </si>
  <si>
    <t>Saluran Drainse + Talud (Lanjutan)</t>
  </si>
  <si>
    <t xml:space="preserve">Pangaspalan Jalan Hotmix </t>
  </si>
  <si>
    <t xml:space="preserve">RT 2 3 7 8 RW 8 </t>
  </si>
  <si>
    <t>RT 4 RW 9 (dekat sungai)</t>
  </si>
  <si>
    <t>Gorong2 jembatan (Lanjutan)</t>
  </si>
  <si>
    <t>RT 8 RW 9 (Arah Naruna)</t>
  </si>
  <si>
    <t>200 x 2</t>
  </si>
  <si>
    <t>RT 4 5 6 RW 10</t>
  </si>
  <si>
    <t>50 X 2</t>
  </si>
  <si>
    <t>RW 11 Kemiri Raya (UKSW)</t>
  </si>
  <si>
    <t>Saluran Drainase Kemiri II (Lanjutan)</t>
  </si>
  <si>
    <t>Pengaspalan Jalan Kemiri Candi Gg I</t>
  </si>
  <si>
    <t xml:space="preserve">Saluran Drainase uditch </t>
  </si>
  <si>
    <t>RW 12 (Sungai Jalan Margosari)</t>
  </si>
  <si>
    <t>DAFTAR KEGIATAN PRIORITAS RENCANA PEMBANGUNAN KELURAHAN SALATIGA KOTA SALATIGA TAHUN 2025</t>
  </si>
  <si>
    <t>Utilitas</t>
  </si>
  <si>
    <t>Pelatihan Membatik PKK + Studi Terap</t>
  </si>
  <si>
    <t xml:space="preserve">TP PKK Kel Salatiga </t>
  </si>
  <si>
    <t>Binwil PKK (Transport Kader)</t>
  </si>
  <si>
    <t>Grebek Jentik (Transport Kader)</t>
  </si>
  <si>
    <t xml:space="preserve">KELSI </t>
  </si>
  <si>
    <t>RT 03 RW 12</t>
  </si>
  <si>
    <t xml:space="preserve">RT 04 RW 07 </t>
  </si>
  <si>
    <t>RT 05 RW 08</t>
  </si>
  <si>
    <t xml:space="preserve">RW 09 </t>
  </si>
  <si>
    <t>RW 07</t>
  </si>
  <si>
    <t>RW 06</t>
  </si>
  <si>
    <t xml:space="preserve">RT 05 RW 06 </t>
  </si>
  <si>
    <t>RT 06 RW 05</t>
  </si>
  <si>
    <t>RT 05 RW 05</t>
  </si>
  <si>
    <t xml:space="preserve">RT 01 RW 04 </t>
  </si>
  <si>
    <t>RW 04</t>
  </si>
  <si>
    <t>RT 02 RW 01</t>
  </si>
  <si>
    <t>RW 01</t>
  </si>
  <si>
    <t>RW 02</t>
  </si>
  <si>
    <t>RW 03</t>
  </si>
  <si>
    <t>RW 08</t>
  </si>
  <si>
    <t>Karang Taruna</t>
  </si>
  <si>
    <t xml:space="preserve">Pelatihan Pengelolaan Air Hujan dan Air Tanah </t>
  </si>
  <si>
    <t xml:space="preserve">Rehabilitasi MCK </t>
  </si>
  <si>
    <t xml:space="preserve">RW 04 </t>
  </si>
  <si>
    <t>Pengadaan Barang Inventaris PKK</t>
  </si>
  <si>
    <t>Pengadaan Barang Inventaris PSM</t>
  </si>
  <si>
    <t>Pengadaan Barang Inventaris PAUD</t>
  </si>
  <si>
    <t xml:space="preserve">Pengadaan Barang Inventaris Tenda </t>
  </si>
  <si>
    <t>Pengadaan Barang Inventaris Tenda</t>
  </si>
  <si>
    <t>lihat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</si>
</sst>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2" xfId="0" applyFill="1" applyBorder="1" applyAlignment="1">
      <alignment horizontal="center" vertical="top"/>
    </xf>
    <xf numFmtId="0" fontId="5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3" fontId="0" fillId="3" borderId="2" xfId="2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3" fontId="0" fillId="3" borderId="1" xfId="2" applyNumberFormat="1" applyFon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left"/>
    </xf>
    <xf numFmtId="3" fontId="6" fillId="0" borderId="9" xfId="0" applyNumberFormat="1" applyFont="1" applyBorder="1"/>
    <xf numFmtId="0" fontId="6" fillId="4" borderId="0" xfId="0" applyFont="1" applyFill="1"/>
    <xf numFmtId="3" fontId="6" fillId="4" borderId="0" xfId="0" applyNumberFormat="1" applyFont="1" applyFill="1"/>
    <xf numFmtId="0" fontId="6" fillId="5" borderId="0" xfId="0" applyFont="1" applyFill="1"/>
    <xf numFmtId="3" fontId="6" fillId="5" borderId="0" xfId="0" applyNumberFormat="1" applyFont="1" applyFill="1"/>
    <xf numFmtId="0" fontId="7" fillId="0" borderId="0" xfId="0" applyFont="1"/>
    <xf numFmtId="0" fontId="0" fillId="4" borderId="0" xfId="0" applyFill="1"/>
    <xf numFmtId="3" fontId="0" fillId="6" borderId="1" xfId="0" applyNumberFormat="1" applyFill="1" applyBorder="1" applyAlignment="1">
      <alignment horizontal="right"/>
    </xf>
    <xf numFmtId="0" fontId="0" fillId="6" borderId="0" xfId="0" applyFill="1"/>
    <xf numFmtId="3" fontId="0" fillId="6" borderId="0" xfId="0" applyNumberFormat="1" applyFill="1" applyAlignment="1">
      <alignment horizontal="right"/>
    </xf>
    <xf numFmtId="0" fontId="0" fillId="3" borderId="0" xfId="0" applyFill="1"/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3" fontId="0" fillId="0" borderId="1" xfId="2" applyNumberFormat="1" applyFont="1" applyFill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2" borderId="10" xfId="0" applyFill="1" applyBorder="1" applyAlignment="1">
      <alignment horizontal="center"/>
    </xf>
    <xf numFmtId="3" fontId="6" fillId="6" borderId="0" xfId="0" applyNumberFormat="1" applyFont="1" applyFill="1"/>
    <xf numFmtId="3" fontId="0" fillId="7" borderId="0" xfId="0" applyNumberForma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</cellXfs>
  <cellStyles count="4">
    <cellStyle name="Comma" xfId="2" builtinId="3"/>
    <cellStyle name="Normal" xfId="0" builtinId="0"/>
    <cellStyle name="Normal 3" xfId="3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2466369</xdr:colOff>
      <xdr:row>0</xdr:row>
      <xdr:rowOff>67234</xdr:rowOff>
    </xdr:from>
    <xdr:to>
      <xdr:col>1</xdr:col>
      <xdr:colOff>3024467</xdr:colOff>
      <xdr:row>0</xdr:row>
      <xdr:rowOff>821413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EDFE99-CE9A-4319-AA0E-E7D7507E5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369" y="67234"/>
          <a:ext cx="545646" cy="754179"/>
        </a:xfrm>
        <a:prstGeom prst="rect">
          <a:avLst/>
        </a:prstGeom>
      </xdr:spPr>
    </xdr:pic>
    <xdr:clientData/>
  </xdr:twoCellAnchor>
  <xdr:oneCellAnchor>
    <xdr:from>
      <xdr:col>2</xdr:col>
      <xdr:colOff>433294</xdr:colOff>
      <xdr:row>0</xdr:row>
      <xdr:rowOff>0</xdr:rowOff>
    </xdr:from>
    <xdr:ext cx="5319059" cy="84369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784B635-29CD-4796-9F40-F46CC562B4E7}"/>
            </a:ext>
          </a:extLst>
        </xdr:cNvPr>
        <xdr:cNvSpPr txBox="1"/>
      </xdr:nvSpPr>
      <xdr:spPr>
        <a:xfrm>
          <a:off x="3948019" y="0"/>
          <a:ext cx="5319059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D" sz="1600"/>
            <a:t>BADAN PERENCANAAN,</a:t>
          </a:r>
          <a:r>
            <a:rPr lang="en-ID" sz="1600" baseline="0"/>
            <a:t> PENELITIAN, DAN PENGEMBANGAN DAERAH KOTA SALATIGA</a:t>
          </a:r>
        </a:p>
        <a:p>
          <a:r>
            <a:rPr lang="en-ID" sz="1600" baseline="0"/>
            <a:t>Jalan Letjend. Sukowati No.51 Kota Salatiga</a:t>
          </a:r>
          <a:endParaRPr lang="en-ID" sz="16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2466369</xdr:colOff>
      <xdr:row>0</xdr:row>
      <xdr:rowOff>67234</xdr:rowOff>
    </xdr:from>
    <xdr:to>
      <xdr:col>1</xdr:col>
      <xdr:colOff>3012015</xdr:colOff>
      <xdr:row>0</xdr:row>
      <xdr:rowOff>821413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F5CFC6-7A2D-4379-88B1-7AD8B55D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957" y="67234"/>
          <a:ext cx="542250" cy="754179"/>
        </a:xfrm>
        <a:prstGeom prst="rect">
          <a:avLst/>
        </a:prstGeom>
      </xdr:spPr>
    </xdr:pic>
    <xdr:clientData/>
  </xdr:twoCellAnchor>
  <xdr:oneCellAnchor>
    <xdr:from>
      <xdr:col>2</xdr:col>
      <xdr:colOff>433294</xdr:colOff>
      <xdr:row>0</xdr:row>
      <xdr:rowOff>0</xdr:rowOff>
    </xdr:from>
    <xdr:ext cx="5319059" cy="84369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D37C9E4-E579-45FF-AF27-872ED76869A2}"/>
            </a:ext>
          </a:extLst>
        </xdr:cNvPr>
        <xdr:cNvSpPr txBox="1"/>
      </xdr:nvSpPr>
      <xdr:spPr>
        <a:xfrm>
          <a:off x="3443941" y="149412"/>
          <a:ext cx="5319059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D" sz="1600"/>
            <a:t>BADAN PERENCANAAN,</a:t>
          </a:r>
          <a:r>
            <a:rPr lang="en-ID" sz="1600" baseline="0"/>
            <a:t> PENELITIAN, DAN PENGEMBANGAN DAERAH KOTA SALATIGA</a:t>
          </a:r>
        </a:p>
        <a:p>
          <a:r>
            <a:rPr lang="en-ID" sz="1600" baseline="0"/>
            <a:t>Jalan Letjend. Sukowati No.51 Kota Salatiga</a:t>
          </a:r>
          <a:endParaRPr lang="en-ID" sz="16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2466369</xdr:colOff>
      <xdr:row>0</xdr:row>
      <xdr:rowOff>67234</xdr:rowOff>
    </xdr:from>
    <xdr:to>
      <xdr:col>1</xdr:col>
      <xdr:colOff>3014567</xdr:colOff>
      <xdr:row>0</xdr:row>
      <xdr:rowOff>821413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8B2274-F79C-4F1A-BA56-2001DA4AA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369" y="67234"/>
          <a:ext cx="545646" cy="754179"/>
        </a:xfrm>
        <a:prstGeom prst="rect">
          <a:avLst/>
        </a:prstGeom>
      </xdr:spPr>
    </xdr:pic>
    <xdr:clientData/>
  </xdr:twoCellAnchor>
  <xdr:oneCellAnchor>
    <xdr:from>
      <xdr:col>2</xdr:col>
      <xdr:colOff>433294</xdr:colOff>
      <xdr:row>0</xdr:row>
      <xdr:rowOff>0</xdr:rowOff>
    </xdr:from>
    <xdr:ext cx="5319059" cy="84369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EBCD1F9-D414-40A3-93B2-62E2A1277976}"/>
            </a:ext>
          </a:extLst>
        </xdr:cNvPr>
        <xdr:cNvSpPr txBox="1"/>
      </xdr:nvSpPr>
      <xdr:spPr>
        <a:xfrm>
          <a:off x="3948019" y="0"/>
          <a:ext cx="5319059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ID" sz="1600"/>
            <a:t>BADAN PERENCANAAN,</a:t>
          </a:r>
          <a:r>
            <a:rPr lang="en-ID" sz="1600" baseline="0"/>
            <a:t> PENELITIAN, DAN PENGEMBANGAN DAERAH KOTA SALATIGA</a:t>
          </a:r>
        </a:p>
        <a:p>
          <a:r>
            <a:rPr lang="en-ID" sz="1600" baseline="0"/>
            <a:t>Jalan Letjend. Sukowati No.51 Kota Salatiga</a:t>
          </a:r>
          <a:endParaRPr lang="en-ID" sz="16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3:J11"/>
  <sheetViews>
    <sheetView tabSelected="1" zoomScale="110" zoomScaleNormal="110" workbookViewId="0">
      <selection activeCell="K7" sqref="K7"/>
    </sheetView>
  </sheetViews>
  <sheetFormatPr defaultRowHeight="15" x14ac:dyDescent="0.25"/>
  <cols>
    <col min="4" max="4" width="39.140625" bestFit="1" customWidth="1"/>
    <col min="5" max="5" width="3.140625" customWidth="1"/>
    <col min="6" max="6" width="2.85546875" customWidth="1"/>
    <col min="7" max="7" width="18" bestFit="1" customWidth="1"/>
    <col min="8" max="8" width="2" bestFit="1" customWidth="1"/>
    <col min="10" max="10" width="15.28515625" bestFit="1" customWidth="1"/>
  </cols>
  <sheetData>
    <row r="3" spans="4:10" ht="15.75" x14ac:dyDescent="0.25">
      <c r="D3" s="33" t="s">
        <v>46</v>
      </c>
      <c r="E3" s="25"/>
      <c r="F3" s="25"/>
      <c r="G3" s="26">
        <v>1482000000</v>
      </c>
      <c r="H3" s="25"/>
      <c r="I3" s="25"/>
      <c r="J3" s="25"/>
    </row>
    <row r="4" spans="4:10" ht="16.5" thickBot="1" x14ac:dyDescent="0.3">
      <c r="D4" s="33" t="s">
        <v>47</v>
      </c>
      <c r="E4" s="25"/>
      <c r="F4" s="25"/>
      <c r="G4" s="28">
        <v>336110000</v>
      </c>
      <c r="H4" s="27" t="s">
        <v>73</v>
      </c>
      <c r="I4" s="25" t="s">
        <v>51</v>
      </c>
      <c r="J4" s="25"/>
    </row>
    <row r="5" spans="4:10" ht="16.5" thickTop="1" x14ac:dyDescent="0.25">
      <c r="D5" s="33" t="s">
        <v>48</v>
      </c>
      <c r="E5" s="25"/>
      <c r="F5" s="25"/>
      <c r="G5" s="26">
        <f>G3-G4</f>
        <v>1145890000</v>
      </c>
      <c r="H5" s="25"/>
      <c r="I5" s="25"/>
      <c r="J5" s="25"/>
    </row>
    <row r="6" spans="4:10" ht="15.75" x14ac:dyDescent="0.25">
      <c r="D6" s="25"/>
      <c r="E6" s="25"/>
      <c r="F6" s="25"/>
      <c r="G6" s="25"/>
      <c r="H6" s="25"/>
      <c r="I6" s="25"/>
      <c r="J6" s="25" t="s">
        <v>170</v>
      </c>
    </row>
    <row r="7" spans="4:10" ht="15.75" x14ac:dyDescent="0.25">
      <c r="D7" s="29" t="s">
        <v>74</v>
      </c>
      <c r="E7" s="29"/>
      <c r="F7" s="29"/>
      <c r="G7" s="30">
        <f>65%*G5</f>
        <v>744828500</v>
      </c>
      <c r="H7" s="25"/>
      <c r="I7" s="25"/>
      <c r="J7" s="50">
        <f>G7+72000000</f>
        <v>816828500</v>
      </c>
    </row>
    <row r="8" spans="4:10" ht="15.75" x14ac:dyDescent="0.25">
      <c r="D8" s="31" t="s">
        <v>49</v>
      </c>
      <c r="E8" s="31"/>
      <c r="F8" s="31"/>
      <c r="G8" s="32">
        <f>35%*G5</f>
        <v>401061500</v>
      </c>
      <c r="H8" s="25"/>
      <c r="I8" s="25"/>
      <c r="J8" s="50">
        <f>G8-72000000</f>
        <v>329061500</v>
      </c>
    </row>
    <row r="9" spans="4:10" ht="15.75" x14ac:dyDescent="0.25">
      <c r="D9" s="25"/>
      <c r="E9" s="25"/>
      <c r="F9" s="25"/>
      <c r="G9" s="25"/>
      <c r="H9" s="25"/>
      <c r="I9" s="25"/>
      <c r="J9" s="25"/>
    </row>
    <row r="10" spans="4:10" x14ac:dyDescent="0.25">
      <c r="J10" s="51">
        <f>J7</f>
        <v>816828500</v>
      </c>
    </row>
    <row r="11" spans="4:10" x14ac:dyDescent="0.25">
      <c r="J11" s="51">
        <f>J8+G4</f>
        <v>665171500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4"/>
  <sheetViews>
    <sheetView topLeftCell="A16" zoomScale="85" zoomScaleNormal="85" workbookViewId="0">
      <selection activeCell="J41" sqref="J41"/>
    </sheetView>
  </sheetViews>
  <sheetFormatPr defaultColWidth="8.85546875" defaultRowHeight="15" x14ac:dyDescent="0.25"/>
  <cols>
    <col min="1" max="1" width="5.7109375" customWidth="1"/>
    <col min="2" max="2" width="58.7109375" customWidth="1"/>
    <col min="3" max="3" width="12.42578125" bestFit="1" customWidth="1"/>
    <col min="4" max="4" width="7.85546875" style="3" bestFit="1" customWidth="1"/>
    <col min="5" max="5" width="7" style="3" bestFit="1" customWidth="1"/>
    <col min="6" max="6" width="16" style="1" bestFit="1" customWidth="1"/>
    <col min="7" max="7" width="21.140625" bestFit="1" customWidth="1"/>
    <col min="8" max="8" width="15" customWidth="1"/>
    <col min="9" max="9" width="7.42578125" bestFit="1" customWidth="1"/>
    <col min="10" max="10" width="21.42578125" customWidth="1"/>
  </cols>
  <sheetData>
    <row r="1" spans="1:10" ht="77.45" customHeight="1" x14ac:dyDescent="0.25">
      <c r="A1" s="52"/>
      <c r="B1" s="52"/>
      <c r="C1" s="52"/>
      <c r="D1" s="52"/>
      <c r="E1" s="52"/>
      <c r="F1" s="52"/>
      <c r="G1" s="52"/>
      <c r="H1" s="52"/>
      <c r="I1" s="52"/>
    </row>
    <row r="2" spans="1:10" ht="61.5" customHeight="1" thickBot="1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</row>
    <row r="3" spans="1:10" x14ac:dyDescent="0.25">
      <c r="A3" s="22" t="s">
        <v>7</v>
      </c>
      <c r="B3" s="23" t="s">
        <v>0</v>
      </c>
      <c r="C3" s="23" t="s">
        <v>1</v>
      </c>
      <c r="D3" s="23" t="s">
        <v>2</v>
      </c>
      <c r="E3" s="23" t="s">
        <v>5</v>
      </c>
      <c r="F3" s="23" t="s">
        <v>9</v>
      </c>
      <c r="G3" s="23" t="s">
        <v>3</v>
      </c>
      <c r="H3" s="23" t="s">
        <v>6</v>
      </c>
      <c r="I3" s="24" t="s">
        <v>4</v>
      </c>
      <c r="J3" s="49" t="s">
        <v>82</v>
      </c>
    </row>
    <row r="4" spans="1:10" ht="15.75" customHeight="1" x14ac:dyDescent="0.25">
      <c r="A4" s="13">
        <v>1</v>
      </c>
      <c r="B4" s="39" t="s">
        <v>67</v>
      </c>
      <c r="C4" s="40" t="s">
        <v>156</v>
      </c>
      <c r="D4" s="41">
        <v>60</v>
      </c>
      <c r="E4" s="42" t="s">
        <v>13</v>
      </c>
      <c r="F4" s="43">
        <v>20000000</v>
      </c>
      <c r="G4" s="44" t="s">
        <v>19</v>
      </c>
      <c r="H4" s="42" t="s">
        <v>10</v>
      </c>
      <c r="I4" s="42" t="str">
        <f>SUBSTITUTE(SUBSTITUTE(SUBSTITUTE(SUBSTITUTE(SUBSTITUTE(SUBSTITUTE(SUBSTITUTE(SUBSTITUTE(SUBSTITUTE(SUBSTITUTE(SUBSTITUTE(SUBSTITUTE(H4,"Drainase","1 "),"Jalan","2"),"Jembatan","3 "),"Sumur Resapan","4"),"Bangunan","5"),"RTH","6"),"Sanitasi","7"),"Talud","8"),"Utilitas","9"),"Cermin Cembung","10"),"LPJU","11"),"Lainnya","12")</f>
        <v xml:space="preserve">1 </v>
      </c>
      <c r="J4" t="s">
        <v>83</v>
      </c>
    </row>
    <row r="5" spans="1:10" ht="15" customHeight="1" x14ac:dyDescent="0.25">
      <c r="A5" s="13">
        <v>2</v>
      </c>
      <c r="B5" s="39" t="s">
        <v>24</v>
      </c>
      <c r="C5" s="40" t="s">
        <v>157</v>
      </c>
      <c r="D5" s="41">
        <v>30</v>
      </c>
      <c r="E5" s="42" t="s">
        <v>22</v>
      </c>
      <c r="F5" s="43">
        <v>20000000</v>
      </c>
      <c r="G5" s="44" t="s">
        <v>19</v>
      </c>
      <c r="H5" s="42" t="s">
        <v>24</v>
      </c>
      <c r="I5" s="42" t="str">
        <f t="shared" ref="I5:I37" si="0">SUBSTITUTE(SUBSTITUTE(SUBSTITUTE(SUBSTITUTE(SUBSTITUTE(SUBSTITUTE(SUBSTITUTE(SUBSTITUTE(SUBSTITUTE(SUBSTITUTE(SUBSTITUTE(SUBSTITUTE(H5,"Drainase","1 "),"Jalan","2"),"Jembatan","3 "),"Sumur Resapan","4"),"Bangunan","5"),"RTH","6"),"Sanitasi","7"),"Talud","8"),"Utilitas","9"),"Cermin Cembung","10"),"LPJU","11"),"Lainnya","12")</f>
        <v>11</v>
      </c>
    </row>
    <row r="6" spans="1:10" x14ac:dyDescent="0.25">
      <c r="A6" s="13">
        <v>3</v>
      </c>
      <c r="B6" s="45" t="s">
        <v>168</v>
      </c>
      <c r="C6" s="40" t="s">
        <v>157</v>
      </c>
      <c r="D6" s="41">
        <v>3</v>
      </c>
      <c r="E6" s="46" t="s">
        <v>26</v>
      </c>
      <c r="F6" s="47">
        <v>10000000</v>
      </c>
      <c r="G6" s="44" t="s">
        <v>19</v>
      </c>
      <c r="H6" s="42" t="s">
        <v>25</v>
      </c>
      <c r="I6" s="42" t="str">
        <f t="shared" si="0"/>
        <v>12</v>
      </c>
      <c r="J6" t="s">
        <v>84</v>
      </c>
    </row>
    <row r="7" spans="1:10" x14ac:dyDescent="0.25">
      <c r="A7" s="13">
        <v>4</v>
      </c>
      <c r="B7" s="45" t="s">
        <v>27</v>
      </c>
      <c r="C7" s="40" t="s">
        <v>157</v>
      </c>
      <c r="D7" s="41">
        <v>6</v>
      </c>
      <c r="E7" s="46" t="s">
        <v>28</v>
      </c>
      <c r="F7" s="47">
        <v>5000000</v>
      </c>
      <c r="G7" s="44" t="s">
        <v>19</v>
      </c>
      <c r="H7" s="42" t="s">
        <v>27</v>
      </c>
      <c r="I7" s="42" t="str">
        <f t="shared" si="0"/>
        <v>10</v>
      </c>
    </row>
    <row r="8" spans="1:10" x14ac:dyDescent="0.25">
      <c r="A8" s="13">
        <v>5</v>
      </c>
      <c r="B8" s="45" t="s">
        <v>29</v>
      </c>
      <c r="C8" s="40" t="s">
        <v>158</v>
      </c>
      <c r="D8" s="41">
        <v>10</v>
      </c>
      <c r="E8" s="46" t="s">
        <v>22</v>
      </c>
      <c r="F8" s="47">
        <v>30000000</v>
      </c>
      <c r="G8" s="44" t="s">
        <v>19</v>
      </c>
      <c r="H8" s="42" t="s">
        <v>25</v>
      </c>
      <c r="I8" s="42" t="str">
        <f t="shared" si="0"/>
        <v>12</v>
      </c>
    </row>
    <row r="9" spans="1:10" x14ac:dyDescent="0.25">
      <c r="A9" s="13">
        <v>6</v>
      </c>
      <c r="B9" s="45" t="s">
        <v>75</v>
      </c>
      <c r="C9" s="40" t="s">
        <v>159</v>
      </c>
      <c r="D9" s="41" t="s">
        <v>30</v>
      </c>
      <c r="E9" s="46" t="s">
        <v>13</v>
      </c>
      <c r="F9" s="47">
        <v>40000000</v>
      </c>
      <c r="G9" s="44" t="s">
        <v>19</v>
      </c>
      <c r="H9" s="42" t="s">
        <v>15</v>
      </c>
      <c r="I9" s="42" t="str">
        <f t="shared" si="0"/>
        <v>5</v>
      </c>
    </row>
    <row r="10" spans="1:10" s="34" customFormat="1" x14ac:dyDescent="0.25">
      <c r="A10" s="13">
        <v>7</v>
      </c>
      <c r="B10" s="45" t="s">
        <v>90</v>
      </c>
      <c r="C10" s="40" t="s">
        <v>159</v>
      </c>
      <c r="D10" s="41" t="s">
        <v>31</v>
      </c>
      <c r="E10" s="46" t="s">
        <v>13</v>
      </c>
      <c r="F10" s="47">
        <v>20000000</v>
      </c>
      <c r="G10" s="44" t="s">
        <v>19</v>
      </c>
      <c r="H10" s="42" t="s">
        <v>32</v>
      </c>
      <c r="I10" s="42" t="str">
        <f t="shared" si="0"/>
        <v>7</v>
      </c>
      <c r="J10" s="34" t="s">
        <v>85</v>
      </c>
    </row>
    <row r="11" spans="1:10" x14ac:dyDescent="0.25">
      <c r="A11" s="13">
        <v>8</v>
      </c>
      <c r="B11" s="45" t="s">
        <v>86</v>
      </c>
      <c r="C11" s="40" t="s">
        <v>159</v>
      </c>
      <c r="D11" s="41">
        <v>1</v>
      </c>
      <c r="E11" s="46" t="s">
        <v>26</v>
      </c>
      <c r="F11" s="47">
        <v>2000000</v>
      </c>
      <c r="G11" s="44" t="s">
        <v>19</v>
      </c>
      <c r="H11" s="42" t="s">
        <v>25</v>
      </c>
      <c r="I11" s="42" t="str">
        <f t="shared" si="0"/>
        <v>12</v>
      </c>
      <c r="J11" t="s">
        <v>87</v>
      </c>
    </row>
    <row r="12" spans="1:10" x14ac:dyDescent="0.25">
      <c r="A12" s="13">
        <v>9</v>
      </c>
      <c r="B12" s="45" t="s">
        <v>89</v>
      </c>
      <c r="C12" s="40" t="s">
        <v>155</v>
      </c>
      <c r="D12" s="41">
        <v>1</v>
      </c>
      <c r="E12" s="46" t="s">
        <v>26</v>
      </c>
      <c r="F12" s="47">
        <v>20000000</v>
      </c>
      <c r="G12" s="44" t="s">
        <v>19</v>
      </c>
      <c r="H12" s="42" t="s">
        <v>25</v>
      </c>
      <c r="I12" s="42" t="str">
        <f t="shared" si="0"/>
        <v>12</v>
      </c>
      <c r="J12" t="s">
        <v>88</v>
      </c>
    </row>
    <row r="13" spans="1:10" x14ac:dyDescent="0.25">
      <c r="A13" s="13">
        <v>10</v>
      </c>
      <c r="B13" s="45" t="s">
        <v>91</v>
      </c>
      <c r="C13" s="40" t="s">
        <v>155</v>
      </c>
      <c r="D13" s="41">
        <v>6</v>
      </c>
      <c r="E13" s="46" t="s">
        <v>21</v>
      </c>
      <c r="F13" s="47">
        <v>15000000</v>
      </c>
      <c r="G13" s="44" t="s">
        <v>19</v>
      </c>
      <c r="H13" s="42" t="s">
        <v>25</v>
      </c>
      <c r="I13" s="42" t="str">
        <f t="shared" si="0"/>
        <v>12</v>
      </c>
      <c r="J13" t="s">
        <v>92</v>
      </c>
    </row>
    <row r="14" spans="1:10" x14ac:dyDescent="0.25">
      <c r="A14" s="13">
        <v>11</v>
      </c>
      <c r="B14" s="45" t="s">
        <v>16</v>
      </c>
      <c r="C14" s="40" t="s">
        <v>154</v>
      </c>
      <c r="D14" s="46">
        <v>154</v>
      </c>
      <c r="E14" s="46" t="s">
        <v>13</v>
      </c>
      <c r="F14" s="47">
        <v>30000000</v>
      </c>
      <c r="G14" s="44" t="s">
        <v>19</v>
      </c>
      <c r="H14" s="42" t="s">
        <v>8</v>
      </c>
      <c r="I14" s="42" t="str">
        <f t="shared" si="0"/>
        <v>2</v>
      </c>
      <c r="J14" t="s">
        <v>93</v>
      </c>
    </row>
    <row r="15" spans="1:10" x14ac:dyDescent="0.25">
      <c r="A15" s="13">
        <v>12</v>
      </c>
      <c r="B15" s="45" t="s">
        <v>16</v>
      </c>
      <c r="C15" s="48" t="s">
        <v>153</v>
      </c>
      <c r="D15" s="46" t="s">
        <v>33</v>
      </c>
      <c r="E15" s="46" t="s">
        <v>13</v>
      </c>
      <c r="F15" s="47">
        <v>35000000</v>
      </c>
      <c r="G15" s="44" t="s">
        <v>19</v>
      </c>
      <c r="H15" s="42" t="s">
        <v>8</v>
      </c>
      <c r="I15" s="42" t="str">
        <f t="shared" si="0"/>
        <v>2</v>
      </c>
      <c r="J15" t="s">
        <v>94</v>
      </c>
    </row>
    <row r="16" spans="1:10" x14ac:dyDescent="0.25">
      <c r="A16" s="13">
        <v>13</v>
      </c>
      <c r="B16" s="45" t="s">
        <v>16</v>
      </c>
      <c r="C16" s="48" t="s">
        <v>152</v>
      </c>
      <c r="D16" s="46" t="s">
        <v>34</v>
      </c>
      <c r="E16" s="46" t="s">
        <v>13</v>
      </c>
      <c r="F16" s="47">
        <v>35000000</v>
      </c>
      <c r="G16" s="44" t="s">
        <v>19</v>
      </c>
      <c r="H16" s="42" t="s">
        <v>8</v>
      </c>
      <c r="I16" s="42" t="str">
        <f t="shared" si="0"/>
        <v>2</v>
      </c>
      <c r="J16" t="s">
        <v>94</v>
      </c>
    </row>
    <row r="17" spans="1:10" x14ac:dyDescent="0.25">
      <c r="A17" s="13">
        <v>14</v>
      </c>
      <c r="B17" s="45" t="s">
        <v>67</v>
      </c>
      <c r="C17" s="48" t="s">
        <v>151</v>
      </c>
      <c r="D17" s="46">
        <v>50</v>
      </c>
      <c r="E17" s="46" t="s">
        <v>13</v>
      </c>
      <c r="F17" s="47">
        <v>40000000</v>
      </c>
      <c r="G17" s="44" t="s">
        <v>19</v>
      </c>
      <c r="H17" s="42" t="s">
        <v>10</v>
      </c>
      <c r="I17" s="42" t="str">
        <f t="shared" si="0"/>
        <v xml:space="preserve">1 </v>
      </c>
      <c r="J17" t="s">
        <v>95</v>
      </c>
    </row>
    <row r="18" spans="1:10" x14ac:dyDescent="0.25">
      <c r="A18" s="13">
        <v>15</v>
      </c>
      <c r="B18" s="45" t="s">
        <v>17</v>
      </c>
      <c r="C18" s="48" t="s">
        <v>150</v>
      </c>
      <c r="D18" s="46">
        <v>5</v>
      </c>
      <c r="E18" s="46" t="s">
        <v>22</v>
      </c>
      <c r="F18" s="47">
        <v>10000000</v>
      </c>
      <c r="G18" s="44" t="s">
        <v>19</v>
      </c>
      <c r="H18" s="42" t="s">
        <v>17</v>
      </c>
      <c r="I18" s="42" t="str">
        <f t="shared" si="0"/>
        <v>4</v>
      </c>
    </row>
    <row r="19" spans="1:10" x14ac:dyDescent="0.25">
      <c r="A19" s="13">
        <v>16</v>
      </c>
      <c r="B19" s="45" t="s">
        <v>29</v>
      </c>
      <c r="C19" s="48" t="s">
        <v>150</v>
      </c>
      <c r="D19" s="46">
        <v>10</v>
      </c>
      <c r="E19" s="46" t="s">
        <v>22</v>
      </c>
      <c r="F19" s="47">
        <v>20000000</v>
      </c>
      <c r="G19" s="44" t="s">
        <v>19</v>
      </c>
      <c r="H19" s="42" t="s">
        <v>25</v>
      </c>
      <c r="I19" s="42" t="str">
        <f t="shared" si="0"/>
        <v>12</v>
      </c>
    </row>
    <row r="20" spans="1:10" x14ac:dyDescent="0.25">
      <c r="A20" s="13">
        <v>17</v>
      </c>
      <c r="B20" s="45" t="s">
        <v>67</v>
      </c>
      <c r="C20" s="48" t="s">
        <v>146</v>
      </c>
      <c r="D20" s="46">
        <v>35</v>
      </c>
      <c r="E20" s="46" t="s">
        <v>13</v>
      </c>
      <c r="F20" s="47">
        <v>25000000</v>
      </c>
      <c r="G20" s="44" t="s">
        <v>19</v>
      </c>
      <c r="H20" s="42" t="s">
        <v>10</v>
      </c>
      <c r="I20" s="42" t="str">
        <f t="shared" si="0"/>
        <v xml:space="preserve">1 </v>
      </c>
    </row>
    <row r="21" spans="1:10" x14ac:dyDescent="0.25">
      <c r="A21" s="13">
        <v>18</v>
      </c>
      <c r="B21" s="45" t="s">
        <v>69</v>
      </c>
      <c r="C21" s="48" t="s">
        <v>149</v>
      </c>
      <c r="D21" s="46">
        <v>4</v>
      </c>
      <c r="E21" s="46" t="s">
        <v>28</v>
      </c>
      <c r="F21" s="47">
        <v>10000000</v>
      </c>
      <c r="G21" s="44" t="s">
        <v>19</v>
      </c>
      <c r="H21" s="42" t="s">
        <v>25</v>
      </c>
      <c r="I21" s="42" t="str">
        <f t="shared" si="0"/>
        <v>12</v>
      </c>
    </row>
    <row r="22" spans="1:10" x14ac:dyDescent="0.25">
      <c r="A22" s="13">
        <v>19</v>
      </c>
      <c r="B22" s="45" t="s">
        <v>96</v>
      </c>
      <c r="C22" s="48" t="s">
        <v>147</v>
      </c>
      <c r="D22" s="46">
        <v>70</v>
      </c>
      <c r="E22" s="46" t="s">
        <v>20</v>
      </c>
      <c r="F22" s="47">
        <v>60000000</v>
      </c>
      <c r="G22" s="44" t="s">
        <v>19</v>
      </c>
      <c r="H22" s="42" t="s">
        <v>10</v>
      </c>
      <c r="I22" s="42" t="str">
        <f t="shared" si="0"/>
        <v xml:space="preserve">1 </v>
      </c>
      <c r="J22" t="s">
        <v>97</v>
      </c>
    </row>
    <row r="23" spans="1:10" x14ac:dyDescent="0.25">
      <c r="A23" s="13">
        <v>20</v>
      </c>
      <c r="B23" s="45" t="s">
        <v>70</v>
      </c>
      <c r="C23" s="48" t="s">
        <v>160</v>
      </c>
      <c r="D23" s="46">
        <v>1</v>
      </c>
      <c r="E23" s="46" t="s">
        <v>23</v>
      </c>
      <c r="F23" s="47">
        <v>20000000</v>
      </c>
      <c r="G23" s="44" t="s">
        <v>19</v>
      </c>
      <c r="H23" s="42" t="s">
        <v>15</v>
      </c>
      <c r="I23" s="42" t="str">
        <f t="shared" si="0"/>
        <v>5</v>
      </c>
    </row>
    <row r="24" spans="1:10" s="36" customFormat="1" x14ac:dyDescent="0.25">
      <c r="A24" s="13">
        <v>21</v>
      </c>
      <c r="B24" s="45" t="s">
        <v>67</v>
      </c>
      <c r="C24" s="48" t="s">
        <v>148</v>
      </c>
      <c r="D24" s="46">
        <v>132</v>
      </c>
      <c r="E24" s="46" t="s">
        <v>13</v>
      </c>
      <c r="F24" s="47">
        <v>65000000</v>
      </c>
      <c r="G24" s="44" t="s">
        <v>19</v>
      </c>
      <c r="H24" s="42" t="s">
        <v>10</v>
      </c>
      <c r="I24" s="42" t="str">
        <f t="shared" si="0"/>
        <v xml:space="preserve">1 </v>
      </c>
      <c r="J24" s="36" t="s">
        <v>99</v>
      </c>
    </row>
    <row r="25" spans="1:10" s="36" customFormat="1" x14ac:dyDescent="0.25">
      <c r="A25" s="13">
        <v>22</v>
      </c>
      <c r="B25" s="45" t="s">
        <v>102</v>
      </c>
      <c r="C25" s="48" t="s">
        <v>81</v>
      </c>
      <c r="D25" s="46">
        <v>50</v>
      </c>
      <c r="E25" s="46" t="s">
        <v>21</v>
      </c>
      <c r="F25" s="47">
        <v>5000000</v>
      </c>
      <c r="G25" s="44" t="s">
        <v>19</v>
      </c>
      <c r="H25" s="42" t="s">
        <v>25</v>
      </c>
      <c r="I25" s="42" t="str">
        <f t="shared" si="0"/>
        <v>12</v>
      </c>
      <c r="J25" s="36" t="s">
        <v>98</v>
      </c>
    </row>
    <row r="26" spans="1:10" s="36" customFormat="1" x14ac:dyDescent="0.25">
      <c r="A26" s="13">
        <v>23</v>
      </c>
      <c r="B26" s="45" t="s">
        <v>100</v>
      </c>
      <c r="C26" s="48" t="s">
        <v>11</v>
      </c>
      <c r="D26" s="46">
        <v>1</v>
      </c>
      <c r="E26" s="46" t="s">
        <v>23</v>
      </c>
      <c r="F26" s="47">
        <v>50000000</v>
      </c>
      <c r="G26" s="44" t="s">
        <v>19</v>
      </c>
      <c r="H26" s="42" t="s">
        <v>15</v>
      </c>
      <c r="I26" s="42" t="str">
        <f t="shared" si="0"/>
        <v>5</v>
      </c>
      <c r="J26" s="36" t="s">
        <v>101</v>
      </c>
    </row>
    <row r="27" spans="1:10" s="36" customFormat="1" x14ac:dyDescent="0.25">
      <c r="A27" s="13">
        <v>24</v>
      </c>
      <c r="B27" s="45" t="s">
        <v>109</v>
      </c>
      <c r="C27" s="48" t="s">
        <v>11</v>
      </c>
      <c r="D27" s="46">
        <v>1</v>
      </c>
      <c r="E27" s="46" t="s">
        <v>14</v>
      </c>
      <c r="F27" s="47">
        <v>15000000</v>
      </c>
      <c r="G27" s="44" t="s">
        <v>19</v>
      </c>
      <c r="H27" s="42" t="s">
        <v>25</v>
      </c>
      <c r="I27" s="42" t="str">
        <f t="shared" si="0"/>
        <v>12</v>
      </c>
    </row>
    <row r="28" spans="1:10" x14ac:dyDescent="0.25">
      <c r="A28" s="13">
        <v>25</v>
      </c>
      <c r="B28" s="45" t="s">
        <v>17</v>
      </c>
      <c r="C28" s="48" t="s">
        <v>39</v>
      </c>
      <c r="D28" s="46">
        <v>10</v>
      </c>
      <c r="E28" s="46" t="s">
        <v>22</v>
      </c>
      <c r="F28" s="47">
        <v>15000000</v>
      </c>
      <c r="G28" s="44" t="s">
        <v>19</v>
      </c>
      <c r="H28" s="42" t="s">
        <v>17</v>
      </c>
      <c r="I28" s="42" t="str">
        <f t="shared" si="0"/>
        <v>4</v>
      </c>
    </row>
    <row r="29" spans="1:10" x14ac:dyDescent="0.25">
      <c r="A29" s="13">
        <v>26</v>
      </c>
      <c r="B29" s="45" t="s">
        <v>169</v>
      </c>
      <c r="C29" s="48" t="str">
        <f>C28</f>
        <v>RW 11</v>
      </c>
      <c r="D29" s="46">
        <v>3</v>
      </c>
      <c r="E29" s="46" t="s">
        <v>26</v>
      </c>
      <c r="F29" s="47">
        <v>20000000</v>
      </c>
      <c r="G29" s="44" t="s">
        <v>19</v>
      </c>
      <c r="H29" s="42" t="s">
        <v>25</v>
      </c>
      <c r="I29" s="42" t="str">
        <f t="shared" si="0"/>
        <v>12</v>
      </c>
      <c r="J29" s="36" t="s">
        <v>110</v>
      </c>
    </row>
    <row r="30" spans="1:10" x14ac:dyDescent="0.25">
      <c r="A30" s="13">
        <v>27</v>
      </c>
      <c r="B30" s="45" t="s">
        <v>44</v>
      </c>
      <c r="C30" s="48" t="s">
        <v>78</v>
      </c>
      <c r="D30" s="46" t="s">
        <v>76</v>
      </c>
      <c r="E30" s="46" t="s">
        <v>77</v>
      </c>
      <c r="F30" s="47">
        <v>25000000</v>
      </c>
      <c r="G30" s="44" t="s">
        <v>19</v>
      </c>
      <c r="H30" s="42" t="s">
        <v>44</v>
      </c>
      <c r="I30" s="42" t="str">
        <f t="shared" si="0"/>
        <v>8</v>
      </c>
    </row>
    <row r="31" spans="1:10" x14ac:dyDescent="0.25">
      <c r="A31" s="13">
        <v>28</v>
      </c>
      <c r="B31" s="45" t="s">
        <v>79</v>
      </c>
      <c r="C31" s="48" t="s">
        <v>145</v>
      </c>
      <c r="D31" s="46">
        <v>118</v>
      </c>
      <c r="E31" s="46" t="s">
        <v>13</v>
      </c>
      <c r="F31" s="47">
        <v>25000000</v>
      </c>
      <c r="G31" s="44" t="s">
        <v>19</v>
      </c>
      <c r="H31" s="42" t="s">
        <v>10</v>
      </c>
      <c r="I31" s="42" t="str">
        <f t="shared" si="0"/>
        <v xml:space="preserve">1 </v>
      </c>
      <c r="J31" t="s">
        <v>111</v>
      </c>
    </row>
    <row r="32" spans="1:10" x14ac:dyDescent="0.25">
      <c r="A32" s="13">
        <v>29</v>
      </c>
      <c r="B32" s="45" t="s">
        <v>102</v>
      </c>
      <c r="C32" s="48" t="s">
        <v>18</v>
      </c>
      <c r="D32" s="46">
        <v>1</v>
      </c>
      <c r="E32" s="46" t="s">
        <v>23</v>
      </c>
      <c r="F32" s="47">
        <v>10000000</v>
      </c>
      <c r="G32" s="44" t="s">
        <v>19</v>
      </c>
      <c r="H32" s="42" t="s">
        <v>25</v>
      </c>
      <c r="I32" s="42" t="str">
        <f t="shared" si="0"/>
        <v>12</v>
      </c>
      <c r="J32" t="s">
        <v>104</v>
      </c>
    </row>
    <row r="33" spans="1:10" x14ac:dyDescent="0.25">
      <c r="A33" s="13">
        <v>30</v>
      </c>
      <c r="B33" s="45" t="s">
        <v>105</v>
      </c>
      <c r="C33" s="48" t="s">
        <v>18</v>
      </c>
      <c r="D33" s="46">
        <v>1</v>
      </c>
      <c r="E33" s="46" t="s">
        <v>14</v>
      </c>
      <c r="F33" s="47">
        <v>20000000</v>
      </c>
      <c r="G33" s="44" t="s">
        <v>19</v>
      </c>
      <c r="H33" s="42" t="s">
        <v>25</v>
      </c>
      <c r="I33" s="42" t="str">
        <f t="shared" si="0"/>
        <v>12</v>
      </c>
    </row>
    <row r="34" spans="1:10" x14ac:dyDescent="0.25">
      <c r="A34" s="13">
        <v>31</v>
      </c>
      <c r="B34" s="45" t="s">
        <v>103</v>
      </c>
      <c r="C34" s="48" t="s">
        <v>18</v>
      </c>
      <c r="D34" s="46">
        <v>1</v>
      </c>
      <c r="E34" s="46" t="s">
        <v>42</v>
      </c>
      <c r="F34" s="47">
        <v>10000000</v>
      </c>
      <c r="G34" s="44" t="s">
        <v>19</v>
      </c>
      <c r="H34" s="42" t="s">
        <v>25</v>
      </c>
      <c r="I34" s="42" t="str">
        <f t="shared" si="0"/>
        <v>12</v>
      </c>
    </row>
    <row r="35" spans="1:10" x14ac:dyDescent="0.25">
      <c r="A35" s="13">
        <v>32</v>
      </c>
      <c r="B35" s="45" t="s">
        <v>165</v>
      </c>
      <c r="C35" s="48" t="s">
        <v>66</v>
      </c>
      <c r="D35" s="46">
        <v>1</v>
      </c>
      <c r="E35" s="46" t="s">
        <v>26</v>
      </c>
      <c r="F35" s="47">
        <v>2500000</v>
      </c>
      <c r="G35" s="44" t="s">
        <v>19</v>
      </c>
      <c r="H35" s="42" t="s">
        <v>25</v>
      </c>
      <c r="I35" s="42" t="str">
        <f t="shared" si="0"/>
        <v>12</v>
      </c>
      <c r="J35" t="s">
        <v>106</v>
      </c>
    </row>
    <row r="36" spans="1:10" x14ac:dyDescent="0.25">
      <c r="A36" s="13">
        <v>33</v>
      </c>
      <c r="B36" s="45" t="s">
        <v>166</v>
      </c>
      <c r="C36" s="48" t="s">
        <v>71</v>
      </c>
      <c r="D36" s="46">
        <v>1</v>
      </c>
      <c r="E36" s="46" t="s">
        <v>26</v>
      </c>
      <c r="F36" s="47">
        <v>5000000</v>
      </c>
      <c r="G36" s="44" t="s">
        <v>19</v>
      </c>
      <c r="H36" s="42" t="s">
        <v>25</v>
      </c>
      <c r="I36" s="42" t="str">
        <f t="shared" si="0"/>
        <v>12</v>
      </c>
      <c r="J36" t="s">
        <v>107</v>
      </c>
    </row>
    <row r="37" spans="1:10" x14ac:dyDescent="0.25">
      <c r="A37" s="13">
        <v>34</v>
      </c>
      <c r="B37" s="45" t="s">
        <v>167</v>
      </c>
      <c r="C37" s="48" t="s">
        <v>72</v>
      </c>
      <c r="D37" s="46">
        <v>1</v>
      </c>
      <c r="E37" s="46" t="s">
        <v>42</v>
      </c>
      <c r="F37" s="47">
        <v>7500000</v>
      </c>
      <c r="G37" s="44" t="s">
        <v>19</v>
      </c>
      <c r="H37" s="42" t="s">
        <v>25</v>
      </c>
      <c r="I37" s="42" t="str">
        <f t="shared" si="0"/>
        <v>12</v>
      </c>
      <c r="J37" t="s">
        <v>108</v>
      </c>
    </row>
    <row r="38" spans="1:10" x14ac:dyDescent="0.25">
      <c r="F38" s="37">
        <f>SUM(F4:F37)</f>
        <v>742000000</v>
      </c>
      <c r="H38" s="2"/>
      <c r="I38" s="2"/>
    </row>
    <row r="39" spans="1:10" x14ac:dyDescent="0.25">
      <c r="H39" s="2"/>
      <c r="I39" s="2"/>
    </row>
    <row r="40" spans="1:10" x14ac:dyDescent="0.25">
      <c r="B40" s="38" t="s">
        <v>50</v>
      </c>
      <c r="H40" s="2"/>
      <c r="I40" s="2"/>
    </row>
    <row r="41" spans="1:10" x14ac:dyDescent="0.25">
      <c r="H41" s="2"/>
      <c r="I41" s="2"/>
    </row>
    <row r="42" spans="1:10" x14ac:dyDescent="0.25">
      <c r="H42" s="2"/>
      <c r="I42" s="2"/>
    </row>
    <row r="43" spans="1:10" x14ac:dyDescent="0.25">
      <c r="H43" s="2"/>
      <c r="I43" s="2"/>
    </row>
    <row r="44" spans="1:10" x14ac:dyDescent="0.25">
      <c r="H44" s="2"/>
      <c r="I44" s="2"/>
    </row>
    <row r="45" spans="1:10" x14ac:dyDescent="0.25">
      <c r="H45" s="2"/>
      <c r="I45" s="2"/>
    </row>
    <row r="46" spans="1:10" x14ac:dyDescent="0.25">
      <c r="H46" s="2"/>
      <c r="I46" s="2"/>
    </row>
    <row r="47" spans="1:10" x14ac:dyDescent="0.25">
      <c r="H47" s="2"/>
      <c r="I47" s="2"/>
    </row>
    <row r="48" spans="1:10" x14ac:dyDescent="0.25">
      <c r="H48" s="2"/>
      <c r="I48" s="2"/>
    </row>
    <row r="49" spans="8:9" x14ac:dyDescent="0.25">
      <c r="H49" s="2"/>
      <c r="I49" s="2"/>
    </row>
    <row r="50" spans="8:9" x14ac:dyDescent="0.25">
      <c r="H50" s="2"/>
      <c r="I50" s="2"/>
    </row>
    <row r="51" spans="8:9" x14ac:dyDescent="0.25">
      <c r="H51" s="2"/>
      <c r="I51" s="2"/>
    </row>
    <row r="52" spans="8:9" x14ac:dyDescent="0.25">
      <c r="H52" s="2"/>
      <c r="I52" s="2"/>
    </row>
    <row r="53" spans="8:9" x14ac:dyDescent="0.25">
      <c r="H53" s="2"/>
      <c r="I53" s="2"/>
    </row>
    <row r="54" spans="8:9" x14ac:dyDescent="0.25">
      <c r="H54" s="2"/>
      <c r="I54" s="2"/>
    </row>
    <row r="55" spans="8:9" x14ac:dyDescent="0.25">
      <c r="H55" s="2"/>
      <c r="I55" s="2"/>
    </row>
    <row r="56" spans="8:9" x14ac:dyDescent="0.25">
      <c r="H56" s="2"/>
      <c r="I56" s="2"/>
    </row>
    <row r="57" spans="8:9" x14ac:dyDescent="0.25">
      <c r="H57" s="2"/>
      <c r="I57" s="2"/>
    </row>
    <row r="58" spans="8:9" x14ac:dyDescent="0.25">
      <c r="H58" s="2"/>
      <c r="I58" s="2"/>
    </row>
    <row r="59" spans="8:9" x14ac:dyDescent="0.25">
      <c r="H59" s="2"/>
      <c r="I59" s="2"/>
    </row>
    <row r="60" spans="8:9" x14ac:dyDescent="0.25">
      <c r="H60" s="2"/>
      <c r="I60" s="2"/>
    </row>
    <row r="61" spans="8:9" x14ac:dyDescent="0.25">
      <c r="H61" s="2"/>
      <c r="I61" s="2"/>
    </row>
    <row r="62" spans="8:9" x14ac:dyDescent="0.25">
      <c r="H62" s="2"/>
      <c r="I62" s="2"/>
    </row>
    <row r="63" spans="8:9" x14ac:dyDescent="0.25">
      <c r="H63" s="2"/>
      <c r="I63" s="2"/>
    </row>
    <row r="64" spans="8:9" x14ac:dyDescent="0.25">
      <c r="H64" s="2"/>
      <c r="I64" s="2"/>
    </row>
    <row r="65" spans="8:9" x14ac:dyDescent="0.25">
      <c r="H65" s="2"/>
      <c r="I65" s="2"/>
    </row>
    <row r="66" spans="8:9" x14ac:dyDescent="0.25">
      <c r="H66" s="2"/>
      <c r="I66" s="2"/>
    </row>
    <row r="67" spans="8:9" x14ac:dyDescent="0.25">
      <c r="H67" s="2"/>
      <c r="I67" s="2"/>
    </row>
    <row r="68" spans="8:9" x14ac:dyDescent="0.25">
      <c r="H68" s="2"/>
      <c r="I68" s="2"/>
    </row>
    <row r="69" spans="8:9" x14ac:dyDescent="0.25">
      <c r="H69" s="2"/>
      <c r="I69" s="2"/>
    </row>
    <row r="70" spans="8:9" x14ac:dyDescent="0.25">
      <c r="H70" s="2"/>
      <c r="I70" s="2"/>
    </row>
    <row r="71" spans="8:9" x14ac:dyDescent="0.25">
      <c r="H71" s="2"/>
      <c r="I71" s="2"/>
    </row>
    <row r="72" spans="8:9" x14ac:dyDescent="0.25">
      <c r="H72" s="2"/>
      <c r="I72" s="2"/>
    </row>
    <row r="73" spans="8:9" x14ac:dyDescent="0.25">
      <c r="H73" s="2"/>
      <c r="I73" s="2"/>
    </row>
    <row r="74" spans="8:9" x14ac:dyDescent="0.25">
      <c r="H74" s="2"/>
      <c r="I74" s="2"/>
    </row>
    <row r="75" spans="8:9" x14ac:dyDescent="0.25">
      <c r="H75" s="2"/>
      <c r="I75" s="2"/>
    </row>
    <row r="76" spans="8:9" x14ac:dyDescent="0.25">
      <c r="H76" s="2"/>
      <c r="I76" s="2"/>
    </row>
    <row r="77" spans="8:9" x14ac:dyDescent="0.25">
      <c r="H77" s="2"/>
      <c r="I77" s="2"/>
    </row>
    <row r="78" spans="8:9" x14ac:dyDescent="0.25">
      <c r="H78" s="2"/>
      <c r="I78" s="2"/>
    </row>
    <row r="79" spans="8:9" x14ac:dyDescent="0.25">
      <c r="H79" s="2"/>
      <c r="I79" s="2"/>
    </row>
    <row r="80" spans="8:9" x14ac:dyDescent="0.25">
      <c r="H80" s="2"/>
      <c r="I80" s="2"/>
    </row>
    <row r="81" spans="8:9" x14ac:dyDescent="0.25">
      <c r="H81" s="2"/>
      <c r="I81" s="2"/>
    </row>
    <row r="82" spans="8:9" x14ac:dyDescent="0.25">
      <c r="H82" s="2"/>
      <c r="I82" s="2"/>
    </row>
    <row r="83" spans="8:9" x14ac:dyDescent="0.25">
      <c r="H83" s="2"/>
      <c r="I83" s="2"/>
    </row>
    <row r="84" spans="8:9" x14ac:dyDescent="0.25">
      <c r="H84" s="2"/>
      <c r="I84" s="2"/>
    </row>
    <row r="85" spans="8:9" x14ac:dyDescent="0.25">
      <c r="H85" s="2"/>
      <c r="I85" s="2"/>
    </row>
    <row r="86" spans="8:9" x14ac:dyDescent="0.25">
      <c r="H86" s="2"/>
      <c r="I86" s="2"/>
    </row>
    <row r="87" spans="8:9" x14ac:dyDescent="0.25">
      <c r="H87" s="2"/>
      <c r="I87" s="2"/>
    </row>
    <row r="88" spans="8:9" x14ac:dyDescent="0.25">
      <c r="H88" s="2"/>
      <c r="I88" s="2"/>
    </row>
    <row r="89" spans="8:9" x14ac:dyDescent="0.25">
      <c r="H89" s="2"/>
      <c r="I89" s="2"/>
    </row>
    <row r="90" spans="8:9" x14ac:dyDescent="0.25">
      <c r="H90" s="2"/>
      <c r="I90" s="2"/>
    </row>
    <row r="91" spans="8:9" x14ac:dyDescent="0.25">
      <c r="H91" s="2"/>
      <c r="I91" s="2"/>
    </row>
    <row r="92" spans="8:9" x14ac:dyDescent="0.25">
      <c r="H92" s="2"/>
      <c r="I92" s="2"/>
    </row>
    <row r="93" spans="8:9" x14ac:dyDescent="0.25">
      <c r="H93" s="2"/>
      <c r="I93" s="2"/>
    </row>
    <row r="94" spans="8:9" x14ac:dyDescent="0.25">
      <c r="H94" s="2"/>
      <c r="I94" s="2"/>
    </row>
    <row r="95" spans="8:9" x14ac:dyDescent="0.25">
      <c r="H95" s="2"/>
      <c r="I95" s="2"/>
    </row>
    <row r="96" spans="8:9" x14ac:dyDescent="0.25">
      <c r="H96" s="2"/>
      <c r="I96" s="2"/>
    </row>
    <row r="97" spans="8:9" x14ac:dyDescent="0.25">
      <c r="H97" s="2"/>
      <c r="I97" s="2"/>
    </row>
    <row r="98" spans="8:9" x14ac:dyDescent="0.25">
      <c r="H98" s="2"/>
      <c r="I98" s="2"/>
    </row>
    <row r="99" spans="8:9" x14ac:dyDescent="0.25">
      <c r="H99" s="2"/>
      <c r="I99" s="2"/>
    </row>
    <row r="100" spans="8:9" x14ac:dyDescent="0.25">
      <c r="H100" s="2"/>
      <c r="I100" s="2"/>
    </row>
    <row r="101" spans="8:9" x14ac:dyDescent="0.25">
      <c r="H101" s="2"/>
      <c r="I101" s="2"/>
    </row>
    <row r="102" spans="8:9" x14ac:dyDescent="0.25">
      <c r="H102" s="2"/>
      <c r="I102" s="2"/>
    </row>
    <row r="103" spans="8:9" x14ac:dyDescent="0.25">
      <c r="H103" s="2"/>
      <c r="I103" s="2"/>
    </row>
    <row r="104" spans="8:9" x14ac:dyDescent="0.25">
      <c r="H104" s="2"/>
      <c r="I104" s="2"/>
    </row>
    <row r="105" spans="8:9" x14ac:dyDescent="0.25">
      <c r="H105" s="2"/>
      <c r="I105" s="2"/>
    </row>
    <row r="106" spans="8:9" x14ac:dyDescent="0.25">
      <c r="H106" s="2"/>
      <c r="I106" s="2"/>
    </row>
    <row r="107" spans="8:9" x14ac:dyDescent="0.25">
      <c r="H107" s="2"/>
      <c r="I107" s="2"/>
    </row>
    <row r="108" spans="8:9" x14ac:dyDescent="0.25">
      <c r="H108" s="2"/>
      <c r="I108" s="2"/>
    </row>
    <row r="109" spans="8:9" x14ac:dyDescent="0.25">
      <c r="H109" s="2"/>
      <c r="I109" s="2"/>
    </row>
    <row r="110" spans="8:9" x14ac:dyDescent="0.25">
      <c r="H110" s="2"/>
      <c r="I110" s="2"/>
    </row>
    <row r="111" spans="8:9" x14ac:dyDescent="0.25">
      <c r="H111" s="2"/>
      <c r="I111" s="2"/>
    </row>
    <row r="112" spans="8:9" x14ac:dyDescent="0.25">
      <c r="H112" s="2"/>
      <c r="I112" s="2"/>
    </row>
    <row r="113" spans="8:9" x14ac:dyDescent="0.25">
      <c r="H113" s="2"/>
      <c r="I113" s="2"/>
    </row>
    <row r="114" spans="8:9" x14ac:dyDescent="0.25">
      <c r="H114" s="2"/>
      <c r="I114" s="2"/>
    </row>
    <row r="115" spans="8:9" x14ac:dyDescent="0.25">
      <c r="H115" s="2"/>
      <c r="I115" s="2"/>
    </row>
    <row r="116" spans="8:9" x14ac:dyDescent="0.25">
      <c r="H116" s="2"/>
      <c r="I116" s="2"/>
    </row>
    <row r="117" spans="8:9" x14ac:dyDescent="0.25">
      <c r="H117" s="2"/>
      <c r="I117" s="2"/>
    </row>
    <row r="118" spans="8:9" x14ac:dyDescent="0.25">
      <c r="H118" s="2"/>
      <c r="I118" s="2"/>
    </row>
    <row r="119" spans="8:9" x14ac:dyDescent="0.25">
      <c r="H119" s="2"/>
      <c r="I119" s="2"/>
    </row>
    <row r="120" spans="8:9" x14ac:dyDescent="0.25">
      <c r="H120" s="2"/>
      <c r="I120" s="2"/>
    </row>
    <row r="121" spans="8:9" x14ac:dyDescent="0.25">
      <c r="H121" s="2"/>
      <c r="I121" s="2"/>
    </row>
    <row r="122" spans="8:9" x14ac:dyDescent="0.25">
      <c r="H122" s="2"/>
      <c r="I122" s="2"/>
    </row>
    <row r="123" spans="8:9" x14ac:dyDescent="0.25">
      <c r="H123" s="2"/>
      <c r="I123" s="2"/>
    </row>
    <row r="124" spans="8:9" x14ac:dyDescent="0.25">
      <c r="H124" s="2"/>
      <c r="I124" s="2"/>
    </row>
    <row r="125" spans="8:9" x14ac:dyDescent="0.25">
      <c r="H125" s="2"/>
      <c r="I125" s="2"/>
    </row>
    <row r="126" spans="8:9" x14ac:dyDescent="0.25">
      <c r="H126" s="2"/>
      <c r="I126" s="2"/>
    </row>
    <row r="127" spans="8:9" x14ac:dyDescent="0.25">
      <c r="H127" s="2"/>
      <c r="I127" s="2"/>
    </row>
    <row r="128" spans="8:9" x14ac:dyDescent="0.25">
      <c r="H128" s="2"/>
      <c r="I128" s="2"/>
    </row>
    <row r="129" spans="8:9" x14ac:dyDescent="0.25">
      <c r="H129" s="2"/>
      <c r="I129" s="2"/>
    </row>
    <row r="130" spans="8:9" x14ac:dyDescent="0.25">
      <c r="H130" s="2"/>
      <c r="I130" s="2"/>
    </row>
    <row r="131" spans="8:9" x14ac:dyDescent="0.25">
      <c r="H131" s="2"/>
      <c r="I131" s="2"/>
    </row>
    <row r="132" spans="8:9" x14ac:dyDescent="0.25">
      <c r="H132" s="2"/>
      <c r="I132" s="2"/>
    </row>
    <row r="133" spans="8:9" x14ac:dyDescent="0.25">
      <c r="H133" s="2"/>
      <c r="I133" s="2"/>
    </row>
    <row r="134" spans="8:9" x14ac:dyDescent="0.25">
      <c r="H134" s="2"/>
      <c r="I134" s="2"/>
    </row>
    <row r="135" spans="8:9" x14ac:dyDescent="0.25">
      <c r="H135" s="2"/>
      <c r="I135" s="2"/>
    </row>
    <row r="136" spans="8:9" x14ac:dyDescent="0.25">
      <c r="H136" s="2"/>
      <c r="I136" s="2"/>
    </row>
    <row r="137" spans="8:9" x14ac:dyDescent="0.25">
      <c r="H137" s="2"/>
      <c r="I137" s="2"/>
    </row>
    <row r="138" spans="8:9" x14ac:dyDescent="0.25">
      <c r="H138" s="2"/>
      <c r="I138" s="2"/>
    </row>
    <row r="139" spans="8:9" x14ac:dyDescent="0.25">
      <c r="H139" s="2"/>
      <c r="I139" s="2"/>
    </row>
    <row r="140" spans="8:9" x14ac:dyDescent="0.25">
      <c r="H140" s="2"/>
      <c r="I140" s="2"/>
    </row>
    <row r="141" spans="8:9" x14ac:dyDescent="0.25">
      <c r="H141" s="2"/>
      <c r="I141" s="2"/>
    </row>
    <row r="142" spans="8:9" x14ac:dyDescent="0.25">
      <c r="H142" s="2"/>
      <c r="I142" s="2"/>
    </row>
    <row r="143" spans="8:9" x14ac:dyDescent="0.25">
      <c r="H143" s="2"/>
      <c r="I143" s="2"/>
    </row>
    <row r="144" spans="8:9" x14ac:dyDescent="0.25">
      <c r="H144" s="2"/>
      <c r="I144" s="2"/>
    </row>
    <row r="145" spans="8:9" x14ac:dyDescent="0.25">
      <c r="H145" s="2"/>
      <c r="I145" s="2"/>
    </row>
    <row r="146" spans="8:9" x14ac:dyDescent="0.25">
      <c r="H146" s="2"/>
      <c r="I146" s="2"/>
    </row>
    <row r="147" spans="8:9" x14ac:dyDescent="0.25">
      <c r="H147" s="2"/>
      <c r="I147" s="2"/>
    </row>
    <row r="148" spans="8:9" x14ac:dyDescent="0.25">
      <c r="H148" s="2"/>
      <c r="I148" s="2"/>
    </row>
    <row r="149" spans="8:9" x14ac:dyDescent="0.25">
      <c r="H149" s="2"/>
      <c r="I149" s="2"/>
    </row>
    <row r="150" spans="8:9" x14ac:dyDescent="0.25">
      <c r="H150" s="2"/>
      <c r="I150" s="2"/>
    </row>
    <row r="151" spans="8:9" x14ac:dyDescent="0.25">
      <c r="H151" s="2"/>
      <c r="I151" s="2"/>
    </row>
    <row r="152" spans="8:9" x14ac:dyDescent="0.25">
      <c r="H152" s="2"/>
      <c r="I152" s="2"/>
    </row>
    <row r="153" spans="8:9" x14ac:dyDescent="0.25">
      <c r="H153" s="2"/>
      <c r="I153" s="2"/>
    </row>
    <row r="154" spans="8:9" x14ac:dyDescent="0.25">
      <c r="H154" s="2"/>
      <c r="I154" s="2"/>
    </row>
    <row r="155" spans="8:9" x14ac:dyDescent="0.25">
      <c r="H155" s="2"/>
      <c r="I155" s="2"/>
    </row>
    <row r="156" spans="8:9" x14ac:dyDescent="0.25">
      <c r="H156" s="2"/>
      <c r="I156" s="2"/>
    </row>
    <row r="157" spans="8:9" x14ac:dyDescent="0.25">
      <c r="H157" s="2"/>
      <c r="I157" s="2"/>
    </row>
    <row r="158" spans="8:9" x14ac:dyDescent="0.25">
      <c r="H158" s="2"/>
      <c r="I158" s="2"/>
    </row>
    <row r="159" spans="8:9" x14ac:dyDescent="0.25">
      <c r="H159" s="2"/>
      <c r="I159" s="2"/>
    </row>
    <row r="160" spans="8:9" x14ac:dyDescent="0.25">
      <c r="H160" s="2"/>
      <c r="I160" s="2"/>
    </row>
    <row r="161" spans="8:9" x14ac:dyDescent="0.25">
      <c r="H161" s="2"/>
      <c r="I161" s="2"/>
    </row>
    <row r="162" spans="8:9" x14ac:dyDescent="0.25">
      <c r="H162" s="2"/>
      <c r="I162" s="2"/>
    </row>
    <row r="163" spans="8:9" x14ac:dyDescent="0.25">
      <c r="H163" s="2"/>
      <c r="I163" s="2"/>
    </row>
    <row r="164" spans="8:9" x14ac:dyDescent="0.25">
      <c r="H164" s="2"/>
      <c r="I164" s="2"/>
    </row>
    <row r="165" spans="8:9" x14ac:dyDescent="0.25">
      <c r="H165" s="2"/>
      <c r="I165" s="2"/>
    </row>
    <row r="166" spans="8:9" x14ac:dyDescent="0.25">
      <c r="H166" s="2"/>
      <c r="I166" s="2"/>
    </row>
    <row r="167" spans="8:9" x14ac:dyDescent="0.25">
      <c r="H167" s="2"/>
      <c r="I167" s="2"/>
    </row>
    <row r="168" spans="8:9" x14ac:dyDescent="0.25">
      <c r="H168" s="2"/>
      <c r="I168" s="2"/>
    </row>
    <row r="169" spans="8:9" x14ac:dyDescent="0.25">
      <c r="H169" s="2"/>
      <c r="I169" s="2"/>
    </row>
    <row r="170" spans="8:9" x14ac:dyDescent="0.25">
      <c r="H170" s="2"/>
      <c r="I170" s="2"/>
    </row>
    <row r="171" spans="8:9" x14ac:dyDescent="0.25">
      <c r="H171" s="2"/>
      <c r="I171" s="2"/>
    </row>
    <row r="172" spans="8:9" x14ac:dyDescent="0.25">
      <c r="H172" s="2"/>
      <c r="I172" s="2"/>
    </row>
    <row r="173" spans="8:9" x14ac:dyDescent="0.25">
      <c r="H173" s="2"/>
      <c r="I173" s="2"/>
    </row>
    <row r="174" spans="8:9" x14ac:dyDescent="0.25">
      <c r="H174" s="2"/>
      <c r="I174" s="2"/>
    </row>
    <row r="175" spans="8:9" x14ac:dyDescent="0.25">
      <c r="H175" s="2"/>
      <c r="I175" s="2"/>
    </row>
    <row r="176" spans="8:9" x14ac:dyDescent="0.25">
      <c r="H176" s="2"/>
      <c r="I176" s="2"/>
    </row>
    <row r="177" spans="8:9" x14ac:dyDescent="0.25">
      <c r="H177" s="2"/>
      <c r="I177" s="2"/>
    </row>
    <row r="178" spans="8:9" x14ac:dyDescent="0.25">
      <c r="H178" s="2"/>
      <c r="I178" s="2"/>
    </row>
    <row r="179" spans="8:9" x14ac:dyDescent="0.25">
      <c r="H179" s="2"/>
      <c r="I179" s="2"/>
    </row>
    <row r="180" spans="8:9" x14ac:dyDescent="0.25">
      <c r="H180" s="2"/>
      <c r="I180" s="2"/>
    </row>
    <row r="181" spans="8:9" x14ac:dyDescent="0.25">
      <c r="H181" s="2"/>
      <c r="I181" s="2"/>
    </row>
    <row r="182" spans="8:9" x14ac:dyDescent="0.25">
      <c r="H182" s="2"/>
      <c r="I182" s="2"/>
    </row>
    <row r="183" spans="8:9" x14ac:dyDescent="0.25">
      <c r="H183" s="2"/>
      <c r="I183" s="2"/>
    </row>
    <row r="184" spans="8:9" x14ac:dyDescent="0.25">
      <c r="H184" s="2"/>
      <c r="I184" s="2"/>
    </row>
    <row r="185" spans="8:9" x14ac:dyDescent="0.25">
      <c r="H185" s="2"/>
      <c r="I185" s="2"/>
    </row>
    <row r="186" spans="8:9" x14ac:dyDescent="0.25">
      <c r="H186" s="2"/>
      <c r="I186" s="2"/>
    </row>
    <row r="187" spans="8:9" x14ac:dyDescent="0.25">
      <c r="H187" s="2"/>
      <c r="I187" s="2"/>
    </row>
    <row r="188" spans="8:9" x14ac:dyDescent="0.25">
      <c r="H188" s="2"/>
      <c r="I188" s="2"/>
    </row>
    <row r="189" spans="8:9" x14ac:dyDescent="0.25">
      <c r="H189" s="2"/>
      <c r="I189" s="2"/>
    </row>
    <row r="190" spans="8:9" x14ac:dyDescent="0.25">
      <c r="H190" s="2"/>
      <c r="I190" s="2"/>
    </row>
    <row r="191" spans="8:9" x14ac:dyDescent="0.25">
      <c r="H191" s="2"/>
      <c r="I191" s="2"/>
    </row>
    <row r="192" spans="8:9" x14ac:dyDescent="0.25">
      <c r="H192" s="2"/>
      <c r="I192" s="2"/>
    </row>
    <row r="193" spans="8:9" x14ac:dyDescent="0.25">
      <c r="H193" s="2"/>
      <c r="I193" s="2"/>
    </row>
    <row r="194" spans="8:9" x14ac:dyDescent="0.25">
      <c r="H194" s="2"/>
      <c r="I194" s="2"/>
    </row>
    <row r="195" spans="8:9" x14ac:dyDescent="0.25">
      <c r="H195" s="2"/>
      <c r="I195" s="2"/>
    </row>
    <row r="196" spans="8:9" x14ac:dyDescent="0.25">
      <c r="H196" s="2"/>
      <c r="I196" s="2"/>
    </row>
    <row r="197" spans="8:9" x14ac:dyDescent="0.25">
      <c r="H197" s="2"/>
      <c r="I197" s="2"/>
    </row>
    <row r="198" spans="8:9" x14ac:dyDescent="0.25">
      <c r="H198" s="2"/>
      <c r="I198" s="2"/>
    </row>
    <row r="199" spans="8:9" x14ac:dyDescent="0.25">
      <c r="H199" s="2"/>
      <c r="I199" s="2"/>
    </row>
    <row r="200" spans="8:9" x14ac:dyDescent="0.25">
      <c r="H200" s="2"/>
      <c r="I200" s="2"/>
    </row>
    <row r="201" spans="8:9" x14ac:dyDescent="0.25">
      <c r="H201" s="2"/>
      <c r="I201" s="2"/>
    </row>
    <row r="202" spans="8:9" x14ac:dyDescent="0.25">
      <c r="H202" s="2"/>
      <c r="I202" s="2"/>
    </row>
    <row r="203" spans="8:9" x14ac:dyDescent="0.25">
      <c r="H203" s="2"/>
      <c r="I203" s="2"/>
    </row>
    <row r="204" spans="8:9" x14ac:dyDescent="0.25">
      <c r="H204" s="2"/>
      <c r="I204" s="2"/>
    </row>
    <row r="205" spans="8:9" x14ac:dyDescent="0.25">
      <c r="H205" s="2"/>
      <c r="I205" s="2"/>
    </row>
    <row r="206" spans="8:9" x14ac:dyDescent="0.25">
      <c r="H206" s="2"/>
      <c r="I206" s="2"/>
    </row>
    <row r="207" spans="8:9" x14ac:dyDescent="0.25">
      <c r="H207" s="2"/>
      <c r="I207" s="2"/>
    </row>
    <row r="208" spans="8:9" x14ac:dyDescent="0.25">
      <c r="H208" s="2"/>
      <c r="I208" s="2"/>
    </row>
    <row r="209" spans="8:9" x14ac:dyDescent="0.25">
      <c r="H209" s="2"/>
      <c r="I209" s="2"/>
    </row>
    <row r="210" spans="8:9" x14ac:dyDescent="0.25">
      <c r="H210" s="2"/>
      <c r="I210" s="2"/>
    </row>
    <row r="211" spans="8:9" x14ac:dyDescent="0.25">
      <c r="H211" s="2"/>
      <c r="I211" s="2"/>
    </row>
    <row r="212" spans="8:9" x14ac:dyDescent="0.25">
      <c r="H212" s="2"/>
      <c r="I212" s="2"/>
    </row>
    <row r="213" spans="8:9" x14ac:dyDescent="0.25">
      <c r="H213" s="2"/>
      <c r="I213" s="2"/>
    </row>
    <row r="214" spans="8:9" x14ac:dyDescent="0.25">
      <c r="H214" s="2"/>
      <c r="I214" s="2"/>
    </row>
    <row r="215" spans="8:9" x14ac:dyDescent="0.25">
      <c r="H215" s="2"/>
      <c r="I215" s="2"/>
    </row>
    <row r="216" spans="8:9" x14ac:dyDescent="0.25">
      <c r="H216" s="2"/>
      <c r="I216" s="2"/>
    </row>
    <row r="217" spans="8:9" x14ac:dyDescent="0.25">
      <c r="H217" s="2"/>
      <c r="I217" s="2"/>
    </row>
    <row r="218" spans="8:9" x14ac:dyDescent="0.25">
      <c r="H218" s="2"/>
      <c r="I218" s="2"/>
    </row>
    <row r="219" spans="8:9" x14ac:dyDescent="0.25">
      <c r="H219" s="2"/>
      <c r="I219" s="2"/>
    </row>
    <row r="220" spans="8:9" x14ac:dyDescent="0.25">
      <c r="H220" s="2"/>
      <c r="I220" s="2"/>
    </row>
    <row r="221" spans="8:9" x14ac:dyDescent="0.25">
      <c r="H221" s="2"/>
      <c r="I221" s="2"/>
    </row>
    <row r="222" spans="8:9" x14ac:dyDescent="0.25">
      <c r="H222" s="2"/>
      <c r="I222" s="2"/>
    </row>
    <row r="223" spans="8:9" x14ac:dyDescent="0.25">
      <c r="H223" s="2"/>
      <c r="I223" s="2"/>
    </row>
    <row r="224" spans="8:9" x14ac:dyDescent="0.25">
      <c r="H224" s="2"/>
      <c r="I224" s="2"/>
    </row>
    <row r="225" spans="8:9" x14ac:dyDescent="0.25">
      <c r="H225" s="2"/>
      <c r="I225" s="2"/>
    </row>
    <row r="226" spans="8:9" x14ac:dyDescent="0.25">
      <c r="H226" s="2"/>
      <c r="I226" s="2"/>
    </row>
    <row r="227" spans="8:9" x14ac:dyDescent="0.25">
      <c r="H227" s="2"/>
      <c r="I227" s="2"/>
    </row>
    <row r="228" spans="8:9" x14ac:dyDescent="0.25">
      <c r="H228" s="2"/>
      <c r="I228" s="2"/>
    </row>
    <row r="229" spans="8:9" x14ac:dyDescent="0.25">
      <c r="H229" s="2"/>
      <c r="I229" s="2"/>
    </row>
    <row r="230" spans="8:9" x14ac:dyDescent="0.25">
      <c r="H230" s="2"/>
      <c r="I230" s="2"/>
    </row>
    <row r="231" spans="8:9" x14ac:dyDescent="0.25">
      <c r="H231" s="2"/>
      <c r="I231" s="2"/>
    </row>
    <row r="232" spans="8:9" x14ac:dyDescent="0.25">
      <c r="H232" s="2"/>
      <c r="I232" s="2"/>
    </row>
    <row r="233" spans="8:9" x14ac:dyDescent="0.25">
      <c r="H233" s="2"/>
      <c r="I233" s="2"/>
    </row>
    <row r="234" spans="8:9" x14ac:dyDescent="0.25">
      <c r="H234" s="2"/>
      <c r="I234" s="2"/>
    </row>
    <row r="235" spans="8:9" x14ac:dyDescent="0.25">
      <c r="H235" s="2"/>
      <c r="I235" s="2"/>
    </row>
    <row r="236" spans="8:9" x14ac:dyDescent="0.25">
      <c r="H236" s="2"/>
      <c r="I236" s="2"/>
    </row>
    <row r="237" spans="8:9" x14ac:dyDescent="0.25">
      <c r="H237" s="2"/>
      <c r="I237" s="2"/>
    </row>
    <row r="238" spans="8:9" x14ac:dyDescent="0.25">
      <c r="H238" s="2"/>
      <c r="I238" s="2"/>
    </row>
    <row r="239" spans="8:9" x14ac:dyDescent="0.25">
      <c r="H239" s="2"/>
      <c r="I239" s="2"/>
    </row>
    <row r="240" spans="8:9" x14ac:dyDescent="0.25">
      <c r="H240" s="2"/>
      <c r="I240" s="2"/>
    </row>
    <row r="241" spans="8:9" x14ac:dyDescent="0.25">
      <c r="H241" s="2"/>
      <c r="I241" s="2"/>
    </row>
    <row r="242" spans="8:9" x14ac:dyDescent="0.25">
      <c r="H242" s="2"/>
      <c r="I242" s="2"/>
    </row>
    <row r="243" spans="8:9" x14ac:dyDescent="0.25">
      <c r="H243" s="2"/>
      <c r="I243" s="2"/>
    </row>
    <row r="244" spans="8:9" x14ac:dyDescent="0.25">
      <c r="H244" s="2"/>
      <c r="I244" s="2"/>
    </row>
    <row r="245" spans="8:9" x14ac:dyDescent="0.25">
      <c r="H245" s="2"/>
      <c r="I245" s="2"/>
    </row>
    <row r="246" spans="8:9" x14ac:dyDescent="0.25">
      <c r="H246" s="2"/>
      <c r="I246" s="2"/>
    </row>
    <row r="247" spans="8:9" x14ac:dyDescent="0.25">
      <c r="H247" s="2"/>
      <c r="I247" s="2"/>
    </row>
    <row r="248" spans="8:9" x14ac:dyDescent="0.25">
      <c r="H248" s="2"/>
      <c r="I248" s="2"/>
    </row>
    <row r="249" spans="8:9" x14ac:dyDescent="0.25">
      <c r="H249" s="2"/>
      <c r="I249" s="2"/>
    </row>
    <row r="250" spans="8:9" x14ac:dyDescent="0.25">
      <c r="H250" s="2"/>
      <c r="I250" s="2"/>
    </row>
    <row r="251" spans="8:9" x14ac:dyDescent="0.25">
      <c r="H251" s="2"/>
      <c r="I251" s="2"/>
    </row>
    <row r="252" spans="8:9" x14ac:dyDescent="0.25">
      <c r="H252" s="2"/>
      <c r="I252" s="2"/>
    </row>
    <row r="253" spans="8:9" x14ac:dyDescent="0.25">
      <c r="H253" s="2"/>
      <c r="I253" s="2"/>
    </row>
    <row r="254" spans="8:9" x14ac:dyDescent="0.25">
      <c r="H254" s="2"/>
      <c r="I254" s="2"/>
    </row>
    <row r="255" spans="8:9" x14ac:dyDescent="0.25">
      <c r="H255" s="2"/>
      <c r="I255" s="2"/>
    </row>
    <row r="256" spans="8:9" x14ac:dyDescent="0.25">
      <c r="H256" s="2"/>
      <c r="I256" s="2"/>
    </row>
    <row r="257" spans="8:9" x14ac:dyDescent="0.25">
      <c r="H257" s="2"/>
      <c r="I257" s="2"/>
    </row>
    <row r="258" spans="8:9" x14ac:dyDescent="0.25">
      <c r="H258" s="2"/>
      <c r="I258" s="2"/>
    </row>
    <row r="259" spans="8:9" x14ac:dyDescent="0.25">
      <c r="H259" s="2"/>
      <c r="I259" s="2"/>
    </row>
    <row r="260" spans="8:9" x14ac:dyDescent="0.25">
      <c r="H260" s="2"/>
      <c r="I260" s="2"/>
    </row>
    <row r="261" spans="8:9" x14ac:dyDescent="0.25">
      <c r="H261" s="2"/>
      <c r="I261" s="2"/>
    </row>
    <row r="262" spans="8:9" x14ac:dyDescent="0.25">
      <c r="H262" s="2"/>
      <c r="I262" s="2"/>
    </row>
    <row r="263" spans="8:9" x14ac:dyDescent="0.25">
      <c r="H263" s="2"/>
      <c r="I263" s="2"/>
    </row>
    <row r="264" spans="8:9" x14ac:dyDescent="0.25">
      <c r="H264" s="2"/>
      <c r="I264" s="2"/>
    </row>
    <row r="265" spans="8:9" x14ac:dyDescent="0.25">
      <c r="H265" s="2"/>
      <c r="I265" s="2"/>
    </row>
    <row r="266" spans="8:9" x14ac:dyDescent="0.25">
      <c r="H266" s="2"/>
      <c r="I266" s="2"/>
    </row>
    <row r="267" spans="8:9" x14ac:dyDescent="0.25">
      <c r="H267" s="2"/>
      <c r="I267" s="2"/>
    </row>
    <row r="268" spans="8:9" x14ac:dyDescent="0.25">
      <c r="H268" s="2"/>
      <c r="I268" s="2"/>
    </row>
    <row r="269" spans="8:9" x14ac:dyDescent="0.25">
      <c r="H269" s="2"/>
      <c r="I269" s="2"/>
    </row>
    <row r="270" spans="8:9" x14ac:dyDescent="0.25">
      <c r="H270" s="2"/>
      <c r="I270" s="2"/>
    </row>
    <row r="271" spans="8:9" x14ac:dyDescent="0.25">
      <c r="H271" s="2"/>
      <c r="I271" s="2"/>
    </row>
    <row r="272" spans="8:9" x14ac:dyDescent="0.25">
      <c r="H272" s="2"/>
      <c r="I272" s="2"/>
    </row>
    <row r="273" spans="8:9" x14ac:dyDescent="0.25">
      <c r="H273" s="2"/>
      <c r="I273" s="2"/>
    </row>
    <row r="274" spans="8:9" x14ac:dyDescent="0.25">
      <c r="H274" s="2"/>
      <c r="I274" s="2"/>
    </row>
    <row r="275" spans="8:9" x14ac:dyDescent="0.25">
      <c r="H275" s="2"/>
      <c r="I275" s="2"/>
    </row>
    <row r="276" spans="8:9" x14ac:dyDescent="0.25">
      <c r="H276" s="2"/>
      <c r="I276" s="2"/>
    </row>
    <row r="277" spans="8:9" x14ac:dyDescent="0.25">
      <c r="H277" s="2"/>
      <c r="I277" s="2"/>
    </row>
    <row r="278" spans="8:9" x14ac:dyDescent="0.25">
      <c r="H278" s="2"/>
      <c r="I278" s="2"/>
    </row>
    <row r="279" spans="8:9" x14ac:dyDescent="0.25">
      <c r="H279" s="2"/>
      <c r="I279" s="2"/>
    </row>
    <row r="280" spans="8:9" x14ac:dyDescent="0.25">
      <c r="H280" s="2"/>
      <c r="I280" s="2"/>
    </row>
    <row r="281" spans="8:9" x14ac:dyDescent="0.25">
      <c r="H281" s="2"/>
      <c r="I281" s="2"/>
    </row>
    <row r="282" spans="8:9" x14ac:dyDescent="0.25">
      <c r="H282" s="2"/>
      <c r="I282" s="2"/>
    </row>
    <row r="283" spans="8:9" x14ac:dyDescent="0.25">
      <c r="H283" s="2"/>
      <c r="I283" s="2"/>
    </row>
    <row r="284" spans="8:9" x14ac:dyDescent="0.25">
      <c r="H284" s="2"/>
      <c r="I284" s="2"/>
    </row>
    <row r="285" spans="8:9" x14ac:dyDescent="0.25">
      <c r="H285" s="2"/>
      <c r="I285" s="2"/>
    </row>
    <row r="286" spans="8:9" x14ac:dyDescent="0.25">
      <c r="H286" s="2"/>
      <c r="I286" s="2"/>
    </row>
    <row r="287" spans="8:9" x14ac:dyDescent="0.25">
      <c r="H287" s="2"/>
      <c r="I287" s="2"/>
    </row>
    <row r="288" spans="8:9" x14ac:dyDescent="0.25">
      <c r="H288" s="2"/>
    </row>
    <row r="289" spans="8:8" x14ac:dyDescent="0.25">
      <c r="H289" s="2"/>
    </row>
    <row r="290" spans="8:8" x14ac:dyDescent="0.25">
      <c r="H290" s="2"/>
    </row>
    <row r="291" spans="8:8" x14ac:dyDescent="0.25">
      <c r="H291" s="2"/>
    </row>
    <row r="292" spans="8:8" x14ac:dyDescent="0.25">
      <c r="H292" s="2"/>
    </row>
    <row r="293" spans="8:8" x14ac:dyDescent="0.25">
      <c r="H293" s="2"/>
    </row>
    <row r="294" spans="8:8" x14ac:dyDescent="0.25">
      <c r="H294" s="2"/>
    </row>
  </sheetData>
  <mergeCells count="2">
    <mergeCell ref="A1:I1"/>
    <mergeCell ref="A2:I2"/>
  </mergeCells>
  <dataValidations count="2">
    <dataValidation type="list" allowBlank="1" showInputMessage="1" showErrorMessage="1" sqref="H295:H1048576">
      <formula1>"Jalan, Jembatan"</formula1>
    </dataValidation>
    <dataValidation type="list" showInputMessage="1" showErrorMessage="1" promptTitle="Pilih" prompt="Pilih Jenis Kegiatan" sqref="H4:H294">
      <formula1>"Drainase, Jalan, Jembatan, Sumur Resapan, Bangunan, RTH, Sanitasi, Talud, Utilitas, Cermin Cembung, LPJU, Lainnya"</formula1>
    </dataValidation>
  </dataValidations>
  <pageMargins left="0.7" right="0.7" top="0.75" bottom="0.75" header="0.3" footer="0.3"/>
  <pageSetup paperSize="256" scale="9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8"/>
  <sheetViews>
    <sheetView zoomScaleNormal="100" workbookViewId="0">
      <selection activeCell="G4" sqref="G4:G21"/>
    </sheetView>
  </sheetViews>
  <sheetFormatPr defaultColWidth="8.85546875" defaultRowHeight="15" x14ac:dyDescent="0.25"/>
  <cols>
    <col min="1" max="1" width="5.7109375" customWidth="1"/>
    <col min="2" max="2" width="47" customWidth="1"/>
    <col min="3" max="3" width="28.7109375" bestFit="1" customWidth="1"/>
    <col min="4" max="4" width="13.28515625" style="3" bestFit="1" customWidth="1"/>
    <col min="5" max="5" width="6.85546875" style="3" bestFit="1" customWidth="1"/>
    <col min="6" max="6" width="16" style="1" bestFit="1" customWidth="1"/>
    <col min="7" max="7" width="11.85546875" bestFit="1" customWidth="1"/>
    <col min="8" max="8" width="16.42578125" bestFit="1" customWidth="1"/>
    <col min="9" max="9" width="5.28515625" bestFit="1" customWidth="1"/>
    <col min="10" max="10" width="21.42578125" customWidth="1"/>
  </cols>
  <sheetData>
    <row r="1" spans="1:9" ht="77.45" customHeight="1" x14ac:dyDescent="0.25">
      <c r="A1" s="52"/>
      <c r="B1" s="52"/>
      <c r="C1" s="52"/>
      <c r="D1" s="52"/>
      <c r="E1" s="52"/>
      <c r="F1" s="52"/>
      <c r="G1" s="52"/>
      <c r="H1" s="52"/>
      <c r="I1" s="52"/>
    </row>
    <row r="2" spans="1:9" ht="61.5" customHeight="1" thickBot="1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</row>
    <row r="3" spans="1:9" ht="15.75" thickBot="1" x14ac:dyDescent="0.3">
      <c r="A3" s="4" t="s">
        <v>7</v>
      </c>
      <c r="B3" s="5" t="s">
        <v>0</v>
      </c>
      <c r="C3" s="5" t="s">
        <v>1</v>
      </c>
      <c r="D3" s="5" t="s">
        <v>2</v>
      </c>
      <c r="E3" s="5" t="s">
        <v>5</v>
      </c>
      <c r="F3" s="5" t="s">
        <v>9</v>
      </c>
      <c r="G3" s="5" t="s">
        <v>3</v>
      </c>
      <c r="H3" s="5" t="s">
        <v>6</v>
      </c>
      <c r="I3" s="6" t="s">
        <v>4</v>
      </c>
    </row>
    <row r="4" spans="1:9" x14ac:dyDescent="0.25">
      <c r="A4" s="7">
        <v>1</v>
      </c>
      <c r="B4" s="8" t="s">
        <v>113</v>
      </c>
      <c r="C4" s="9" t="s">
        <v>80</v>
      </c>
      <c r="D4" s="10" t="s">
        <v>35</v>
      </c>
      <c r="E4" s="7" t="s">
        <v>13</v>
      </c>
      <c r="F4" s="11">
        <v>200000000</v>
      </c>
      <c r="G4" s="12" t="s">
        <v>114</v>
      </c>
      <c r="H4" s="7" t="s">
        <v>8</v>
      </c>
      <c r="I4" s="7" t="str">
        <f>SUBSTITUTE(SUBSTITUTE(SUBSTITUTE(SUBSTITUTE(SUBSTITUTE(SUBSTITUTE(SUBSTITUTE(SUBSTITUTE(SUBSTITUTE(SUBSTITUTE(SUBSTITUTE(SUBSTITUTE(H4,"Drainase","1 "),"Jalan","2"),"Jembatan","3 "),"Sumur Resapan","4"),"Bangunan","5"),"RTH","6"),"Sanitasi","7"),"Talud","8"),"Utilitas","9"),"Cermin Cembung","10"),"LPJU","11"),"Lainnya","12")</f>
        <v>2</v>
      </c>
    </row>
    <row r="5" spans="1:9" x14ac:dyDescent="0.25">
      <c r="A5" s="7">
        <v>2</v>
      </c>
      <c r="B5" s="8" t="s">
        <v>163</v>
      </c>
      <c r="C5" s="9" t="s">
        <v>164</v>
      </c>
      <c r="D5" s="10">
        <v>1</v>
      </c>
      <c r="E5" s="7" t="s">
        <v>23</v>
      </c>
      <c r="F5" s="11">
        <v>50000000</v>
      </c>
      <c r="G5" s="12" t="s">
        <v>122</v>
      </c>
      <c r="H5" s="7" t="s">
        <v>32</v>
      </c>
      <c r="I5" s="7">
        <v>7</v>
      </c>
    </row>
    <row r="6" spans="1:9" x14ac:dyDescent="0.25">
      <c r="A6" s="7">
        <v>3</v>
      </c>
      <c r="B6" s="8" t="s">
        <v>115</v>
      </c>
      <c r="C6" s="9" t="s">
        <v>116</v>
      </c>
      <c r="D6" s="10" t="s">
        <v>43</v>
      </c>
      <c r="E6" s="7" t="s">
        <v>13</v>
      </c>
      <c r="F6" s="11">
        <v>200000000</v>
      </c>
      <c r="G6" s="12" t="s">
        <v>114</v>
      </c>
      <c r="H6" s="7" t="s">
        <v>44</v>
      </c>
      <c r="I6" s="7" t="str">
        <f t="shared" ref="I6:I21" si="0">SUBSTITUTE(SUBSTITUTE(SUBSTITUTE(SUBSTITUTE(SUBSTITUTE(SUBSTITUTE(SUBSTITUTE(SUBSTITUTE(SUBSTITUTE(SUBSTITUTE(SUBSTITUTE(SUBSTITUTE(H6,"Drainase","1 "),"Jalan","2"),"Jembatan","3 "),"Sumur Resapan","4"),"Bangunan","5"),"RTH","6"),"Sanitasi","7"),"Talud","8"),"Utilitas","9"),"Cermin Cembung","10"),"LPJU","11"),"Lainnya","12")</f>
        <v>8</v>
      </c>
    </row>
    <row r="7" spans="1:9" x14ac:dyDescent="0.25">
      <c r="A7" s="7">
        <v>4</v>
      </c>
      <c r="B7" s="14" t="s">
        <v>120</v>
      </c>
      <c r="C7" s="15" t="s">
        <v>117</v>
      </c>
      <c r="D7" s="16">
        <v>200</v>
      </c>
      <c r="E7" s="13" t="s">
        <v>13</v>
      </c>
      <c r="F7" s="17">
        <v>200000000</v>
      </c>
      <c r="G7" s="12" t="s">
        <v>114</v>
      </c>
      <c r="H7" s="13" t="s">
        <v>10</v>
      </c>
      <c r="I7" s="7" t="str">
        <f t="shared" si="0"/>
        <v xml:space="preserve">1 </v>
      </c>
    </row>
    <row r="8" spans="1:9" x14ac:dyDescent="0.25">
      <c r="A8" s="7">
        <v>5</v>
      </c>
      <c r="B8" s="18" t="s">
        <v>27</v>
      </c>
      <c r="C8" s="15" t="s">
        <v>36</v>
      </c>
      <c r="D8" s="16">
        <v>10</v>
      </c>
      <c r="E8" s="19" t="s">
        <v>26</v>
      </c>
      <c r="F8" s="20">
        <v>10000000</v>
      </c>
      <c r="G8" s="12" t="s">
        <v>112</v>
      </c>
      <c r="H8" s="13" t="s">
        <v>27</v>
      </c>
      <c r="I8" s="7" t="str">
        <f t="shared" si="0"/>
        <v>10</v>
      </c>
    </row>
    <row r="9" spans="1:9" x14ac:dyDescent="0.25">
      <c r="A9" s="7">
        <v>6</v>
      </c>
      <c r="B9" s="18" t="s">
        <v>118</v>
      </c>
      <c r="C9" s="15" t="s">
        <v>119</v>
      </c>
      <c r="D9" s="16">
        <v>900</v>
      </c>
      <c r="E9" s="19" t="s">
        <v>13</v>
      </c>
      <c r="F9" s="20">
        <v>250000000</v>
      </c>
      <c r="G9" s="12" t="s">
        <v>114</v>
      </c>
      <c r="H9" s="13" t="s">
        <v>25</v>
      </c>
      <c r="I9" s="7" t="str">
        <f t="shared" si="0"/>
        <v>12</v>
      </c>
    </row>
    <row r="10" spans="1:9" x14ac:dyDescent="0.25">
      <c r="A10" s="7">
        <v>7</v>
      </c>
      <c r="B10" s="18" t="s">
        <v>120</v>
      </c>
      <c r="C10" s="15" t="s">
        <v>121</v>
      </c>
      <c r="D10" s="16">
        <v>300</v>
      </c>
      <c r="E10" s="19" t="s">
        <v>13</v>
      </c>
      <c r="F10" s="20">
        <v>300000000</v>
      </c>
      <c r="G10" s="12" t="s">
        <v>114</v>
      </c>
      <c r="H10" s="13" t="s">
        <v>10</v>
      </c>
      <c r="I10" s="7" t="str">
        <f t="shared" si="0"/>
        <v xml:space="preserve">1 </v>
      </c>
    </row>
    <row r="11" spans="1:9" x14ac:dyDescent="0.25">
      <c r="A11" s="7">
        <v>8</v>
      </c>
      <c r="B11" s="18" t="s">
        <v>124</v>
      </c>
      <c r="C11" s="15" t="s">
        <v>37</v>
      </c>
      <c r="D11" s="16">
        <v>10</v>
      </c>
      <c r="E11" s="19" t="s">
        <v>22</v>
      </c>
      <c r="F11" s="20">
        <v>300000000</v>
      </c>
      <c r="G11" s="12" t="s">
        <v>114</v>
      </c>
      <c r="H11" s="13" t="s">
        <v>10</v>
      </c>
      <c r="I11" s="7" t="str">
        <f t="shared" si="0"/>
        <v xml:space="preserve">1 </v>
      </c>
    </row>
    <row r="12" spans="1:9" x14ac:dyDescent="0.25">
      <c r="A12" s="7">
        <v>9</v>
      </c>
      <c r="B12" s="18" t="s">
        <v>123</v>
      </c>
      <c r="C12" s="15" t="s">
        <v>68</v>
      </c>
      <c r="D12" s="16" t="s">
        <v>30</v>
      </c>
      <c r="E12" s="19" t="s">
        <v>13</v>
      </c>
      <c r="F12" s="20">
        <v>40000000</v>
      </c>
      <c r="G12" s="12" t="s">
        <v>114</v>
      </c>
      <c r="H12" s="13" t="s">
        <v>15</v>
      </c>
      <c r="I12" s="7" t="str">
        <f t="shared" si="0"/>
        <v>5</v>
      </c>
    </row>
    <row r="13" spans="1:9" x14ac:dyDescent="0.25">
      <c r="A13" s="7">
        <v>10</v>
      </c>
      <c r="B13" s="18" t="s">
        <v>125</v>
      </c>
      <c r="C13" s="15" t="s">
        <v>126</v>
      </c>
      <c r="D13" s="16" t="s">
        <v>38</v>
      </c>
      <c r="E13" s="19" t="s">
        <v>13</v>
      </c>
      <c r="F13" s="20">
        <v>250000000</v>
      </c>
      <c r="G13" s="12" t="s">
        <v>122</v>
      </c>
      <c r="H13" s="13" t="s">
        <v>8</v>
      </c>
      <c r="I13" s="7" t="str">
        <f t="shared" si="0"/>
        <v>2</v>
      </c>
    </row>
    <row r="14" spans="1:9" x14ac:dyDescent="0.25">
      <c r="A14" s="7">
        <v>11</v>
      </c>
      <c r="B14" s="18" t="s">
        <v>113</v>
      </c>
      <c r="C14" s="15" t="s">
        <v>127</v>
      </c>
      <c r="D14" s="16">
        <v>225</v>
      </c>
      <c r="E14" s="19" t="s">
        <v>12</v>
      </c>
      <c r="F14" s="20">
        <v>75000000</v>
      </c>
      <c r="G14" s="12" t="s">
        <v>114</v>
      </c>
      <c r="H14" s="13" t="s">
        <v>8</v>
      </c>
      <c r="I14" s="7" t="str">
        <f t="shared" si="0"/>
        <v>2</v>
      </c>
    </row>
    <row r="15" spans="1:9" x14ac:dyDescent="0.25">
      <c r="A15" s="7">
        <v>12</v>
      </c>
      <c r="B15" s="18" t="s">
        <v>128</v>
      </c>
      <c r="C15" s="15" t="s">
        <v>129</v>
      </c>
      <c r="D15" s="16" t="s">
        <v>130</v>
      </c>
      <c r="E15" s="19" t="s">
        <v>13</v>
      </c>
      <c r="F15" s="20">
        <v>100000000</v>
      </c>
      <c r="G15" s="12" t="s">
        <v>114</v>
      </c>
      <c r="H15" s="13" t="s">
        <v>10</v>
      </c>
      <c r="I15" s="7" t="str">
        <f t="shared" si="0"/>
        <v xml:space="preserve">1 </v>
      </c>
    </row>
    <row r="16" spans="1:9" x14ac:dyDescent="0.25">
      <c r="A16" s="7">
        <v>13</v>
      </c>
      <c r="B16" s="18" t="s">
        <v>45</v>
      </c>
      <c r="C16" s="15" t="s">
        <v>11</v>
      </c>
      <c r="D16" s="16">
        <v>4</v>
      </c>
      <c r="E16" s="19" t="s">
        <v>22</v>
      </c>
      <c r="F16" s="20">
        <v>6000000</v>
      </c>
      <c r="G16" s="12" t="s">
        <v>112</v>
      </c>
      <c r="H16" s="13" t="s">
        <v>139</v>
      </c>
      <c r="I16" s="7" t="str">
        <f t="shared" si="0"/>
        <v>9</v>
      </c>
    </row>
    <row r="17" spans="1:9" x14ac:dyDescent="0.25">
      <c r="A17" s="7">
        <v>14</v>
      </c>
      <c r="B17" s="18" t="s">
        <v>44</v>
      </c>
      <c r="C17" s="15" t="s">
        <v>131</v>
      </c>
      <c r="D17" s="16" t="s">
        <v>132</v>
      </c>
      <c r="E17" s="19" t="s">
        <v>13</v>
      </c>
      <c r="F17" s="20">
        <v>100000000</v>
      </c>
      <c r="G17" s="12" t="s">
        <v>114</v>
      </c>
      <c r="H17" s="13" t="s">
        <v>44</v>
      </c>
      <c r="I17" s="7" t="str">
        <f t="shared" si="0"/>
        <v>8</v>
      </c>
    </row>
    <row r="18" spans="1:9" x14ac:dyDescent="0.25">
      <c r="A18" s="7">
        <v>15</v>
      </c>
      <c r="B18" s="18" t="s">
        <v>67</v>
      </c>
      <c r="C18" s="15" t="s">
        <v>133</v>
      </c>
      <c r="D18" s="16" t="s">
        <v>40</v>
      </c>
      <c r="E18" s="19" t="s">
        <v>13</v>
      </c>
      <c r="F18" s="20">
        <v>250000000</v>
      </c>
      <c r="G18" s="12" t="s">
        <v>114</v>
      </c>
      <c r="H18" s="13" t="s">
        <v>10</v>
      </c>
      <c r="I18" s="7" t="str">
        <f t="shared" si="0"/>
        <v xml:space="preserve">1 </v>
      </c>
    </row>
    <row r="19" spans="1:9" x14ac:dyDescent="0.25">
      <c r="A19" s="7">
        <v>16</v>
      </c>
      <c r="B19" s="18" t="s">
        <v>134</v>
      </c>
      <c r="C19" s="15" t="s">
        <v>39</v>
      </c>
      <c r="D19" s="19" t="s">
        <v>41</v>
      </c>
      <c r="E19" s="19" t="s">
        <v>13</v>
      </c>
      <c r="F19" s="20">
        <v>300000000</v>
      </c>
      <c r="G19" s="12" t="s">
        <v>114</v>
      </c>
      <c r="H19" s="13" t="s">
        <v>10</v>
      </c>
      <c r="I19" s="7" t="str">
        <f t="shared" si="0"/>
        <v xml:space="preserve">1 </v>
      </c>
    </row>
    <row r="20" spans="1:9" x14ac:dyDescent="0.25">
      <c r="A20" s="7">
        <v>17</v>
      </c>
      <c r="B20" s="18" t="s">
        <v>135</v>
      </c>
      <c r="C20" s="15" t="s">
        <v>39</v>
      </c>
      <c r="D20" s="19">
        <v>300</v>
      </c>
      <c r="E20" s="19" t="s">
        <v>13</v>
      </c>
      <c r="F20" s="20">
        <v>200000000</v>
      </c>
      <c r="G20" s="12" t="s">
        <v>114</v>
      </c>
      <c r="H20" s="13" t="s">
        <v>8</v>
      </c>
      <c r="I20" s="7" t="str">
        <f t="shared" si="0"/>
        <v>2</v>
      </c>
    </row>
    <row r="21" spans="1:9" x14ac:dyDescent="0.25">
      <c r="A21" s="7">
        <v>18</v>
      </c>
      <c r="B21" s="18" t="s">
        <v>136</v>
      </c>
      <c r="C21" s="21" t="s">
        <v>137</v>
      </c>
      <c r="D21" s="19">
        <v>20</v>
      </c>
      <c r="E21" s="19" t="s">
        <v>13</v>
      </c>
      <c r="F21" s="20">
        <v>30000000</v>
      </c>
      <c r="G21" s="12" t="s">
        <v>114</v>
      </c>
      <c r="H21" s="13" t="s">
        <v>10</v>
      </c>
      <c r="I21" s="7" t="str">
        <f t="shared" si="0"/>
        <v xml:space="preserve">1 </v>
      </c>
    </row>
    <row r="22" spans="1:9" x14ac:dyDescent="0.25">
      <c r="F22" s="35">
        <f>SUM(F4:F21)</f>
        <v>2861000000</v>
      </c>
      <c r="H22" s="2"/>
      <c r="I22" s="2"/>
    </row>
    <row r="23" spans="1:9" x14ac:dyDescent="0.25">
      <c r="H23" s="2"/>
      <c r="I23" s="2"/>
    </row>
    <row r="24" spans="1:9" x14ac:dyDescent="0.25">
      <c r="H24" s="2"/>
      <c r="I24" s="2"/>
    </row>
    <row r="25" spans="1:9" x14ac:dyDescent="0.25">
      <c r="H25" s="2"/>
      <c r="I25" s="2"/>
    </row>
    <row r="26" spans="1:9" x14ac:dyDescent="0.25">
      <c r="H26" s="2"/>
      <c r="I26" s="2"/>
    </row>
    <row r="27" spans="1:9" x14ac:dyDescent="0.25">
      <c r="H27" s="2"/>
      <c r="I27" s="2"/>
    </row>
    <row r="28" spans="1:9" x14ac:dyDescent="0.25">
      <c r="H28" s="2"/>
      <c r="I28" s="2"/>
    </row>
    <row r="29" spans="1:9" x14ac:dyDescent="0.25">
      <c r="H29" s="2"/>
      <c r="I29" s="2"/>
    </row>
    <row r="30" spans="1:9" x14ac:dyDescent="0.25">
      <c r="H30" s="2"/>
      <c r="I30" s="2"/>
    </row>
    <row r="31" spans="1:9" x14ac:dyDescent="0.25">
      <c r="H31" s="2"/>
      <c r="I31" s="2"/>
    </row>
    <row r="32" spans="1:9" x14ac:dyDescent="0.25">
      <c r="H32" s="2"/>
      <c r="I32" s="2"/>
    </row>
    <row r="33" spans="8:9" x14ac:dyDescent="0.25">
      <c r="H33" s="2"/>
      <c r="I33" s="2"/>
    </row>
    <row r="34" spans="8:9" x14ac:dyDescent="0.25">
      <c r="H34" s="2"/>
      <c r="I34" s="2"/>
    </row>
    <row r="35" spans="8:9" x14ac:dyDescent="0.25">
      <c r="H35" s="2"/>
      <c r="I35" s="2"/>
    </row>
    <row r="36" spans="8:9" x14ac:dyDescent="0.25">
      <c r="H36" s="2"/>
      <c r="I36" s="2"/>
    </row>
    <row r="37" spans="8:9" x14ac:dyDescent="0.25">
      <c r="H37" s="2"/>
      <c r="I37" s="2"/>
    </row>
    <row r="38" spans="8:9" x14ac:dyDescent="0.25">
      <c r="H38" s="2"/>
      <c r="I38" s="2"/>
    </row>
    <row r="39" spans="8:9" x14ac:dyDescent="0.25">
      <c r="H39" s="2"/>
      <c r="I39" s="2"/>
    </row>
    <row r="40" spans="8:9" x14ac:dyDescent="0.25">
      <c r="H40" s="2"/>
      <c r="I40" s="2"/>
    </row>
    <row r="41" spans="8:9" x14ac:dyDescent="0.25">
      <c r="H41" s="2"/>
      <c r="I41" s="2"/>
    </row>
    <row r="42" spans="8:9" x14ac:dyDescent="0.25">
      <c r="H42" s="2"/>
      <c r="I42" s="2"/>
    </row>
    <row r="43" spans="8:9" x14ac:dyDescent="0.25">
      <c r="H43" s="2"/>
      <c r="I43" s="2"/>
    </row>
    <row r="44" spans="8:9" x14ac:dyDescent="0.25">
      <c r="H44" s="2"/>
      <c r="I44" s="2"/>
    </row>
    <row r="45" spans="8:9" x14ac:dyDescent="0.25">
      <c r="H45" s="2"/>
      <c r="I45" s="2"/>
    </row>
    <row r="46" spans="8:9" x14ac:dyDescent="0.25">
      <c r="H46" s="2"/>
      <c r="I46" s="2"/>
    </row>
    <row r="47" spans="8:9" x14ac:dyDescent="0.25">
      <c r="H47" s="2"/>
      <c r="I47" s="2"/>
    </row>
    <row r="48" spans="8:9" x14ac:dyDescent="0.25">
      <c r="H48" s="2"/>
      <c r="I48" s="2"/>
    </row>
    <row r="49" spans="8:9" x14ac:dyDescent="0.25">
      <c r="H49" s="2"/>
      <c r="I49" s="2"/>
    </row>
    <row r="50" spans="8:9" x14ac:dyDescent="0.25">
      <c r="H50" s="2"/>
      <c r="I50" s="2"/>
    </row>
    <row r="51" spans="8:9" x14ac:dyDescent="0.25">
      <c r="H51" s="2"/>
      <c r="I51" s="2"/>
    </row>
    <row r="52" spans="8:9" x14ac:dyDescent="0.25">
      <c r="H52" s="2"/>
      <c r="I52" s="2"/>
    </row>
    <row r="53" spans="8:9" x14ac:dyDescent="0.25">
      <c r="H53" s="2"/>
      <c r="I53" s="2"/>
    </row>
    <row r="54" spans="8:9" x14ac:dyDescent="0.25">
      <c r="H54" s="2"/>
      <c r="I54" s="2"/>
    </row>
    <row r="55" spans="8:9" x14ac:dyDescent="0.25">
      <c r="H55" s="2"/>
      <c r="I55" s="2"/>
    </row>
    <row r="56" spans="8:9" x14ac:dyDescent="0.25">
      <c r="H56" s="2"/>
      <c r="I56" s="2"/>
    </row>
    <row r="57" spans="8:9" x14ac:dyDescent="0.25">
      <c r="H57" s="2"/>
      <c r="I57" s="2"/>
    </row>
    <row r="58" spans="8:9" x14ac:dyDescent="0.25">
      <c r="H58" s="2"/>
      <c r="I58" s="2"/>
    </row>
    <row r="59" spans="8:9" x14ac:dyDescent="0.25">
      <c r="H59" s="2"/>
      <c r="I59" s="2"/>
    </row>
    <row r="60" spans="8:9" x14ac:dyDescent="0.25">
      <c r="H60" s="2"/>
      <c r="I60" s="2"/>
    </row>
    <row r="61" spans="8:9" x14ac:dyDescent="0.25">
      <c r="H61" s="2"/>
      <c r="I61" s="2"/>
    </row>
    <row r="62" spans="8:9" x14ac:dyDescent="0.25">
      <c r="H62" s="2"/>
      <c r="I62" s="2"/>
    </row>
    <row r="63" spans="8:9" x14ac:dyDescent="0.25">
      <c r="H63" s="2"/>
      <c r="I63" s="2"/>
    </row>
    <row r="64" spans="8:9" x14ac:dyDescent="0.25">
      <c r="H64" s="2"/>
      <c r="I64" s="2"/>
    </row>
    <row r="65" spans="8:9" x14ac:dyDescent="0.25">
      <c r="H65" s="2"/>
      <c r="I65" s="2"/>
    </row>
    <row r="66" spans="8:9" x14ac:dyDescent="0.25">
      <c r="H66" s="2"/>
      <c r="I66" s="2"/>
    </row>
    <row r="67" spans="8:9" x14ac:dyDescent="0.25">
      <c r="H67" s="2"/>
      <c r="I67" s="2"/>
    </row>
    <row r="68" spans="8:9" x14ac:dyDescent="0.25">
      <c r="H68" s="2"/>
      <c r="I68" s="2"/>
    </row>
    <row r="69" spans="8:9" x14ac:dyDescent="0.25">
      <c r="H69" s="2"/>
      <c r="I69" s="2"/>
    </row>
    <row r="70" spans="8:9" x14ac:dyDescent="0.25">
      <c r="H70" s="2"/>
      <c r="I70" s="2"/>
    </row>
    <row r="71" spans="8:9" x14ac:dyDescent="0.25">
      <c r="H71" s="2"/>
      <c r="I71" s="2"/>
    </row>
    <row r="72" spans="8:9" x14ac:dyDescent="0.25">
      <c r="H72" s="2"/>
      <c r="I72" s="2"/>
    </row>
    <row r="73" spans="8:9" x14ac:dyDescent="0.25">
      <c r="H73" s="2"/>
      <c r="I73" s="2"/>
    </row>
    <row r="74" spans="8:9" x14ac:dyDescent="0.25">
      <c r="H74" s="2"/>
      <c r="I74" s="2"/>
    </row>
    <row r="75" spans="8:9" x14ac:dyDescent="0.25">
      <c r="H75" s="2"/>
      <c r="I75" s="2"/>
    </row>
    <row r="76" spans="8:9" x14ac:dyDescent="0.25">
      <c r="H76" s="2"/>
      <c r="I76" s="2"/>
    </row>
    <row r="77" spans="8:9" x14ac:dyDescent="0.25">
      <c r="H77" s="2"/>
      <c r="I77" s="2"/>
    </row>
    <row r="78" spans="8:9" x14ac:dyDescent="0.25">
      <c r="H78" s="2"/>
      <c r="I78" s="2"/>
    </row>
    <row r="79" spans="8:9" x14ac:dyDescent="0.25">
      <c r="H79" s="2"/>
      <c r="I79" s="2"/>
    </row>
    <row r="80" spans="8:9" x14ac:dyDescent="0.25">
      <c r="H80" s="2"/>
      <c r="I80" s="2"/>
    </row>
    <row r="81" spans="8:9" x14ac:dyDescent="0.25">
      <c r="H81" s="2"/>
      <c r="I81" s="2"/>
    </row>
    <row r="82" spans="8:9" x14ac:dyDescent="0.25">
      <c r="H82" s="2"/>
      <c r="I82" s="2"/>
    </row>
    <row r="83" spans="8:9" x14ac:dyDescent="0.25">
      <c r="H83" s="2"/>
      <c r="I83" s="2"/>
    </row>
    <row r="84" spans="8:9" x14ac:dyDescent="0.25">
      <c r="H84" s="2"/>
      <c r="I84" s="2"/>
    </row>
    <row r="85" spans="8:9" x14ac:dyDescent="0.25">
      <c r="H85" s="2"/>
      <c r="I85" s="2"/>
    </row>
    <row r="86" spans="8:9" x14ac:dyDescent="0.25">
      <c r="H86" s="2"/>
      <c r="I86" s="2"/>
    </row>
    <row r="87" spans="8:9" x14ac:dyDescent="0.25">
      <c r="H87" s="2"/>
      <c r="I87" s="2"/>
    </row>
    <row r="88" spans="8:9" x14ac:dyDescent="0.25">
      <c r="H88" s="2"/>
      <c r="I88" s="2"/>
    </row>
    <row r="89" spans="8:9" x14ac:dyDescent="0.25">
      <c r="H89" s="2"/>
      <c r="I89" s="2"/>
    </row>
    <row r="90" spans="8:9" x14ac:dyDescent="0.25">
      <c r="H90" s="2"/>
      <c r="I90" s="2"/>
    </row>
    <row r="91" spans="8:9" x14ac:dyDescent="0.25">
      <c r="H91" s="2"/>
      <c r="I91" s="2"/>
    </row>
    <row r="92" spans="8:9" x14ac:dyDescent="0.25">
      <c r="H92" s="2"/>
      <c r="I92" s="2"/>
    </row>
    <row r="93" spans="8:9" x14ac:dyDescent="0.25">
      <c r="H93" s="2"/>
      <c r="I93" s="2"/>
    </row>
    <row r="94" spans="8:9" x14ac:dyDescent="0.25">
      <c r="H94" s="2"/>
      <c r="I94" s="2"/>
    </row>
    <row r="95" spans="8:9" x14ac:dyDescent="0.25">
      <c r="H95" s="2"/>
      <c r="I95" s="2"/>
    </row>
    <row r="96" spans="8:9" x14ac:dyDescent="0.25">
      <c r="H96" s="2"/>
      <c r="I96" s="2"/>
    </row>
    <row r="97" spans="8:9" x14ac:dyDescent="0.25">
      <c r="H97" s="2"/>
      <c r="I97" s="2"/>
    </row>
    <row r="98" spans="8:9" x14ac:dyDescent="0.25">
      <c r="H98" s="2"/>
      <c r="I98" s="2"/>
    </row>
    <row r="99" spans="8:9" x14ac:dyDescent="0.25">
      <c r="H99" s="2"/>
      <c r="I99" s="2"/>
    </row>
    <row r="100" spans="8:9" x14ac:dyDescent="0.25">
      <c r="H100" s="2"/>
      <c r="I100" s="2"/>
    </row>
    <row r="101" spans="8:9" x14ac:dyDescent="0.25">
      <c r="H101" s="2"/>
      <c r="I101" s="2"/>
    </row>
    <row r="102" spans="8:9" x14ac:dyDescent="0.25">
      <c r="H102" s="2"/>
      <c r="I102" s="2"/>
    </row>
    <row r="103" spans="8:9" x14ac:dyDescent="0.25">
      <c r="H103" s="2"/>
      <c r="I103" s="2"/>
    </row>
    <row r="104" spans="8:9" x14ac:dyDescent="0.25">
      <c r="H104" s="2"/>
      <c r="I104" s="2"/>
    </row>
    <row r="105" spans="8:9" x14ac:dyDescent="0.25">
      <c r="H105" s="2"/>
      <c r="I105" s="2"/>
    </row>
    <row r="106" spans="8:9" x14ac:dyDescent="0.25">
      <c r="H106" s="2"/>
      <c r="I106" s="2"/>
    </row>
    <row r="107" spans="8:9" x14ac:dyDescent="0.25">
      <c r="H107" s="2"/>
      <c r="I107" s="2"/>
    </row>
    <row r="108" spans="8:9" x14ac:dyDescent="0.25">
      <c r="H108" s="2"/>
      <c r="I108" s="2"/>
    </row>
    <row r="109" spans="8:9" x14ac:dyDescent="0.25">
      <c r="H109" s="2"/>
      <c r="I109" s="2"/>
    </row>
    <row r="110" spans="8:9" x14ac:dyDescent="0.25">
      <c r="H110" s="2"/>
      <c r="I110" s="2"/>
    </row>
    <row r="111" spans="8:9" x14ac:dyDescent="0.25">
      <c r="H111" s="2"/>
      <c r="I111" s="2"/>
    </row>
    <row r="112" spans="8:9" x14ac:dyDescent="0.25">
      <c r="H112" s="2"/>
      <c r="I112" s="2"/>
    </row>
    <row r="113" spans="8:9" x14ac:dyDescent="0.25">
      <c r="H113" s="2"/>
      <c r="I113" s="2"/>
    </row>
    <row r="114" spans="8:9" x14ac:dyDescent="0.25">
      <c r="H114" s="2"/>
      <c r="I114" s="2"/>
    </row>
    <row r="115" spans="8:9" x14ac:dyDescent="0.25">
      <c r="H115" s="2"/>
      <c r="I115" s="2"/>
    </row>
    <row r="116" spans="8:9" x14ac:dyDescent="0.25">
      <c r="H116" s="2"/>
      <c r="I116" s="2"/>
    </row>
    <row r="117" spans="8:9" x14ac:dyDescent="0.25">
      <c r="H117" s="2"/>
      <c r="I117" s="2"/>
    </row>
    <row r="118" spans="8:9" x14ac:dyDescent="0.25">
      <c r="H118" s="2"/>
      <c r="I118" s="2"/>
    </row>
    <row r="119" spans="8:9" x14ac:dyDescent="0.25">
      <c r="H119" s="2"/>
      <c r="I119" s="2"/>
    </row>
    <row r="120" spans="8:9" x14ac:dyDescent="0.25">
      <c r="H120" s="2"/>
      <c r="I120" s="2"/>
    </row>
    <row r="121" spans="8:9" x14ac:dyDescent="0.25">
      <c r="H121" s="2"/>
      <c r="I121" s="2"/>
    </row>
    <row r="122" spans="8:9" x14ac:dyDescent="0.25">
      <c r="H122" s="2"/>
      <c r="I122" s="2"/>
    </row>
    <row r="123" spans="8:9" x14ac:dyDescent="0.25">
      <c r="H123" s="2"/>
      <c r="I123" s="2"/>
    </row>
    <row r="124" spans="8:9" x14ac:dyDescent="0.25">
      <c r="H124" s="2"/>
      <c r="I124" s="2"/>
    </row>
    <row r="125" spans="8:9" x14ac:dyDescent="0.25">
      <c r="H125" s="2"/>
      <c r="I125" s="2"/>
    </row>
    <row r="126" spans="8:9" x14ac:dyDescent="0.25">
      <c r="H126" s="2"/>
      <c r="I126" s="2"/>
    </row>
    <row r="127" spans="8:9" x14ac:dyDescent="0.25">
      <c r="H127" s="2"/>
      <c r="I127" s="2"/>
    </row>
    <row r="128" spans="8:9" x14ac:dyDescent="0.25">
      <c r="H128" s="2"/>
      <c r="I128" s="2"/>
    </row>
    <row r="129" spans="8:9" x14ac:dyDescent="0.25">
      <c r="H129" s="2"/>
      <c r="I129" s="2"/>
    </row>
    <row r="130" spans="8:9" x14ac:dyDescent="0.25">
      <c r="H130" s="2"/>
      <c r="I130" s="2"/>
    </row>
    <row r="131" spans="8:9" x14ac:dyDescent="0.25">
      <c r="H131" s="2"/>
      <c r="I131" s="2"/>
    </row>
    <row r="132" spans="8:9" x14ac:dyDescent="0.25">
      <c r="H132" s="2"/>
      <c r="I132" s="2"/>
    </row>
    <row r="133" spans="8:9" x14ac:dyDescent="0.25">
      <c r="H133" s="2"/>
      <c r="I133" s="2"/>
    </row>
    <row r="134" spans="8:9" x14ac:dyDescent="0.25">
      <c r="H134" s="2"/>
      <c r="I134" s="2"/>
    </row>
    <row r="135" spans="8:9" x14ac:dyDescent="0.25">
      <c r="H135" s="2"/>
      <c r="I135" s="2"/>
    </row>
    <row r="136" spans="8:9" x14ac:dyDescent="0.25">
      <c r="H136" s="2"/>
      <c r="I136" s="2"/>
    </row>
    <row r="137" spans="8:9" x14ac:dyDescent="0.25">
      <c r="H137" s="2"/>
      <c r="I137" s="2"/>
    </row>
    <row r="138" spans="8:9" x14ac:dyDescent="0.25">
      <c r="H138" s="2"/>
      <c r="I138" s="2"/>
    </row>
    <row r="139" spans="8:9" x14ac:dyDescent="0.25">
      <c r="H139" s="2"/>
      <c r="I139" s="2"/>
    </row>
    <row r="140" spans="8:9" x14ac:dyDescent="0.25">
      <c r="H140" s="2"/>
      <c r="I140" s="2"/>
    </row>
    <row r="141" spans="8:9" x14ac:dyDescent="0.25">
      <c r="H141" s="2"/>
      <c r="I141" s="2"/>
    </row>
    <row r="142" spans="8:9" x14ac:dyDescent="0.25">
      <c r="H142" s="2"/>
      <c r="I142" s="2"/>
    </row>
    <row r="143" spans="8:9" x14ac:dyDescent="0.25">
      <c r="H143" s="2"/>
      <c r="I143" s="2"/>
    </row>
    <row r="144" spans="8:9" x14ac:dyDescent="0.25">
      <c r="H144" s="2"/>
      <c r="I144" s="2"/>
    </row>
    <row r="145" spans="8:9" x14ac:dyDescent="0.25">
      <c r="H145" s="2"/>
      <c r="I145" s="2"/>
    </row>
    <row r="146" spans="8:9" x14ac:dyDescent="0.25">
      <c r="H146" s="2"/>
      <c r="I146" s="2"/>
    </row>
    <row r="147" spans="8:9" x14ac:dyDescent="0.25">
      <c r="H147" s="2"/>
      <c r="I147" s="2"/>
    </row>
    <row r="148" spans="8:9" x14ac:dyDescent="0.25">
      <c r="H148" s="2"/>
      <c r="I148" s="2"/>
    </row>
    <row r="149" spans="8:9" x14ac:dyDescent="0.25">
      <c r="H149" s="2"/>
      <c r="I149" s="2"/>
    </row>
    <row r="150" spans="8:9" x14ac:dyDescent="0.25">
      <c r="H150" s="2"/>
      <c r="I150" s="2"/>
    </row>
    <row r="151" spans="8:9" x14ac:dyDescent="0.25">
      <c r="H151" s="2"/>
      <c r="I151" s="2"/>
    </row>
    <row r="152" spans="8:9" x14ac:dyDescent="0.25">
      <c r="H152" s="2"/>
      <c r="I152" s="2"/>
    </row>
    <row r="153" spans="8:9" x14ac:dyDescent="0.25">
      <c r="H153" s="2"/>
      <c r="I153" s="2"/>
    </row>
    <row r="154" spans="8:9" x14ac:dyDescent="0.25">
      <c r="H154" s="2"/>
      <c r="I154" s="2"/>
    </row>
    <row r="155" spans="8:9" x14ac:dyDescent="0.25">
      <c r="H155" s="2"/>
      <c r="I155" s="2"/>
    </row>
    <row r="156" spans="8:9" x14ac:dyDescent="0.25">
      <c r="H156" s="2"/>
      <c r="I156" s="2"/>
    </row>
    <row r="157" spans="8:9" x14ac:dyDescent="0.25">
      <c r="H157" s="2"/>
      <c r="I157" s="2"/>
    </row>
    <row r="158" spans="8:9" x14ac:dyDescent="0.25">
      <c r="H158" s="2"/>
      <c r="I158" s="2"/>
    </row>
    <row r="159" spans="8:9" x14ac:dyDescent="0.25">
      <c r="H159" s="2"/>
      <c r="I159" s="2"/>
    </row>
    <row r="160" spans="8:9" x14ac:dyDescent="0.25">
      <c r="H160" s="2"/>
      <c r="I160" s="2"/>
    </row>
    <row r="161" spans="8:9" x14ac:dyDescent="0.25">
      <c r="H161" s="2"/>
      <c r="I161" s="2"/>
    </row>
    <row r="162" spans="8:9" x14ac:dyDescent="0.25">
      <c r="H162" s="2"/>
      <c r="I162" s="2"/>
    </row>
    <row r="163" spans="8:9" x14ac:dyDescent="0.25">
      <c r="H163" s="2"/>
      <c r="I163" s="2"/>
    </row>
    <row r="164" spans="8:9" x14ac:dyDescent="0.25">
      <c r="H164" s="2"/>
      <c r="I164" s="2"/>
    </row>
    <row r="165" spans="8:9" x14ac:dyDescent="0.25">
      <c r="H165" s="2"/>
      <c r="I165" s="2"/>
    </row>
    <row r="166" spans="8:9" x14ac:dyDescent="0.25">
      <c r="H166" s="2"/>
      <c r="I166" s="2"/>
    </row>
    <row r="167" spans="8:9" x14ac:dyDescent="0.25">
      <c r="H167" s="2"/>
      <c r="I167" s="2"/>
    </row>
    <row r="168" spans="8:9" x14ac:dyDescent="0.25">
      <c r="H168" s="2"/>
      <c r="I168" s="2"/>
    </row>
    <row r="169" spans="8:9" x14ac:dyDescent="0.25">
      <c r="H169" s="2"/>
      <c r="I169" s="2"/>
    </row>
    <row r="170" spans="8:9" x14ac:dyDescent="0.25">
      <c r="H170" s="2"/>
      <c r="I170" s="2"/>
    </row>
    <row r="171" spans="8:9" x14ac:dyDescent="0.25">
      <c r="H171" s="2"/>
      <c r="I171" s="2"/>
    </row>
    <row r="172" spans="8:9" x14ac:dyDescent="0.25">
      <c r="H172" s="2"/>
      <c r="I172" s="2"/>
    </row>
    <row r="173" spans="8:9" x14ac:dyDescent="0.25">
      <c r="H173" s="2"/>
      <c r="I173" s="2"/>
    </row>
    <row r="174" spans="8:9" x14ac:dyDescent="0.25">
      <c r="H174" s="2"/>
      <c r="I174" s="2"/>
    </row>
    <row r="175" spans="8:9" x14ac:dyDescent="0.25">
      <c r="H175" s="2"/>
      <c r="I175" s="2"/>
    </row>
    <row r="176" spans="8:9" x14ac:dyDescent="0.25">
      <c r="H176" s="2"/>
      <c r="I176" s="2"/>
    </row>
    <row r="177" spans="8:9" x14ac:dyDescent="0.25">
      <c r="H177" s="2"/>
      <c r="I177" s="2"/>
    </row>
    <row r="178" spans="8:9" x14ac:dyDescent="0.25">
      <c r="H178" s="2"/>
      <c r="I178" s="2"/>
    </row>
    <row r="179" spans="8:9" x14ac:dyDescent="0.25">
      <c r="H179" s="2"/>
      <c r="I179" s="2"/>
    </row>
    <row r="180" spans="8:9" x14ac:dyDescent="0.25">
      <c r="H180" s="2"/>
      <c r="I180" s="2"/>
    </row>
    <row r="181" spans="8:9" x14ac:dyDescent="0.25">
      <c r="H181" s="2"/>
      <c r="I181" s="2"/>
    </row>
    <row r="182" spans="8:9" x14ac:dyDescent="0.25">
      <c r="H182" s="2"/>
      <c r="I182" s="2"/>
    </row>
    <row r="183" spans="8:9" x14ac:dyDescent="0.25">
      <c r="H183" s="2"/>
      <c r="I183" s="2"/>
    </row>
    <row r="184" spans="8:9" x14ac:dyDescent="0.25">
      <c r="H184" s="2"/>
      <c r="I184" s="2"/>
    </row>
    <row r="185" spans="8:9" x14ac:dyDescent="0.25">
      <c r="H185" s="2"/>
      <c r="I185" s="2"/>
    </row>
    <row r="186" spans="8:9" x14ac:dyDescent="0.25">
      <c r="H186" s="2"/>
      <c r="I186" s="2"/>
    </row>
    <row r="187" spans="8:9" x14ac:dyDescent="0.25">
      <c r="H187" s="2"/>
      <c r="I187" s="2"/>
    </row>
    <row r="188" spans="8:9" x14ac:dyDescent="0.25">
      <c r="H188" s="2"/>
      <c r="I188" s="2"/>
    </row>
    <row r="189" spans="8:9" x14ac:dyDescent="0.25">
      <c r="H189" s="2"/>
      <c r="I189" s="2"/>
    </row>
    <row r="190" spans="8:9" x14ac:dyDescent="0.25">
      <c r="H190" s="2"/>
      <c r="I190" s="2"/>
    </row>
    <row r="191" spans="8:9" x14ac:dyDescent="0.25">
      <c r="H191" s="2"/>
      <c r="I191" s="2"/>
    </row>
    <row r="192" spans="8:9" x14ac:dyDescent="0.25">
      <c r="H192" s="2"/>
      <c r="I192" s="2"/>
    </row>
    <row r="193" spans="8:9" x14ac:dyDescent="0.25">
      <c r="H193" s="2"/>
      <c r="I193" s="2"/>
    </row>
    <row r="194" spans="8:9" x14ac:dyDescent="0.25">
      <c r="H194" s="2"/>
      <c r="I194" s="2"/>
    </row>
    <row r="195" spans="8:9" x14ac:dyDescent="0.25">
      <c r="H195" s="2"/>
      <c r="I195" s="2"/>
    </row>
    <row r="196" spans="8:9" x14ac:dyDescent="0.25">
      <c r="H196" s="2"/>
      <c r="I196" s="2"/>
    </row>
    <row r="197" spans="8:9" x14ac:dyDescent="0.25">
      <c r="H197" s="2"/>
      <c r="I197" s="2"/>
    </row>
    <row r="198" spans="8:9" x14ac:dyDescent="0.25">
      <c r="H198" s="2"/>
      <c r="I198" s="2"/>
    </row>
    <row r="199" spans="8:9" x14ac:dyDescent="0.25">
      <c r="H199" s="2"/>
      <c r="I199" s="2"/>
    </row>
    <row r="200" spans="8:9" x14ac:dyDescent="0.25">
      <c r="H200" s="2"/>
      <c r="I200" s="2"/>
    </row>
    <row r="201" spans="8:9" x14ac:dyDescent="0.25">
      <c r="H201" s="2"/>
      <c r="I201" s="2"/>
    </row>
    <row r="202" spans="8:9" x14ac:dyDescent="0.25">
      <c r="H202" s="2"/>
      <c r="I202" s="2"/>
    </row>
    <row r="203" spans="8:9" x14ac:dyDescent="0.25">
      <c r="H203" s="2"/>
      <c r="I203" s="2"/>
    </row>
    <row r="204" spans="8:9" x14ac:dyDescent="0.25">
      <c r="H204" s="2"/>
      <c r="I204" s="2"/>
    </row>
    <row r="205" spans="8:9" x14ac:dyDescent="0.25">
      <c r="H205" s="2"/>
      <c r="I205" s="2"/>
    </row>
    <row r="206" spans="8:9" x14ac:dyDescent="0.25">
      <c r="H206" s="2"/>
      <c r="I206" s="2"/>
    </row>
    <row r="207" spans="8:9" x14ac:dyDescent="0.25">
      <c r="H207" s="2"/>
      <c r="I207" s="2"/>
    </row>
    <row r="208" spans="8:9" x14ac:dyDescent="0.25">
      <c r="H208" s="2"/>
      <c r="I208" s="2"/>
    </row>
    <row r="209" spans="8:9" x14ac:dyDescent="0.25">
      <c r="H209" s="2"/>
      <c r="I209" s="2"/>
    </row>
    <row r="210" spans="8:9" x14ac:dyDescent="0.25">
      <c r="H210" s="2"/>
      <c r="I210" s="2"/>
    </row>
    <row r="211" spans="8:9" x14ac:dyDescent="0.25">
      <c r="H211" s="2"/>
      <c r="I211" s="2"/>
    </row>
    <row r="212" spans="8:9" x14ac:dyDescent="0.25">
      <c r="H212" s="2"/>
      <c r="I212" s="2"/>
    </row>
    <row r="213" spans="8:9" x14ac:dyDescent="0.25">
      <c r="H213" s="2"/>
      <c r="I213" s="2"/>
    </row>
    <row r="214" spans="8:9" x14ac:dyDescent="0.25">
      <c r="H214" s="2"/>
      <c r="I214" s="2"/>
    </row>
    <row r="215" spans="8:9" x14ac:dyDescent="0.25">
      <c r="H215" s="2"/>
      <c r="I215" s="2"/>
    </row>
    <row r="216" spans="8:9" x14ac:dyDescent="0.25">
      <c r="H216" s="2"/>
      <c r="I216" s="2"/>
    </row>
    <row r="217" spans="8:9" x14ac:dyDescent="0.25">
      <c r="H217" s="2"/>
      <c r="I217" s="2"/>
    </row>
    <row r="218" spans="8:9" x14ac:dyDescent="0.25">
      <c r="H218" s="2"/>
      <c r="I218" s="2"/>
    </row>
    <row r="219" spans="8:9" x14ac:dyDescent="0.25">
      <c r="H219" s="2"/>
      <c r="I219" s="2"/>
    </row>
    <row r="220" spans="8:9" x14ac:dyDescent="0.25">
      <c r="H220" s="2"/>
      <c r="I220" s="2"/>
    </row>
    <row r="221" spans="8:9" x14ac:dyDescent="0.25">
      <c r="H221" s="2"/>
      <c r="I221" s="2"/>
    </row>
    <row r="222" spans="8:9" x14ac:dyDescent="0.25">
      <c r="H222" s="2"/>
      <c r="I222" s="2"/>
    </row>
    <row r="223" spans="8:9" x14ac:dyDescent="0.25">
      <c r="H223" s="2"/>
      <c r="I223" s="2"/>
    </row>
    <row r="224" spans="8:9" x14ac:dyDescent="0.25">
      <c r="H224" s="2"/>
      <c r="I224" s="2"/>
    </row>
    <row r="225" spans="8:9" x14ac:dyDescent="0.25">
      <c r="H225" s="2"/>
      <c r="I225" s="2"/>
    </row>
    <row r="226" spans="8:9" x14ac:dyDescent="0.25">
      <c r="H226" s="2"/>
      <c r="I226" s="2"/>
    </row>
    <row r="227" spans="8:9" x14ac:dyDescent="0.25">
      <c r="H227" s="2"/>
      <c r="I227" s="2"/>
    </row>
    <row r="228" spans="8:9" x14ac:dyDescent="0.25">
      <c r="H228" s="2"/>
      <c r="I228" s="2"/>
    </row>
    <row r="229" spans="8:9" x14ac:dyDescent="0.25">
      <c r="H229" s="2"/>
      <c r="I229" s="2"/>
    </row>
    <row r="230" spans="8:9" x14ac:dyDescent="0.25">
      <c r="H230" s="2"/>
      <c r="I230" s="2"/>
    </row>
    <row r="231" spans="8:9" x14ac:dyDescent="0.25">
      <c r="H231" s="2"/>
      <c r="I231" s="2"/>
    </row>
    <row r="232" spans="8:9" x14ac:dyDescent="0.25">
      <c r="H232" s="2"/>
      <c r="I232" s="2"/>
    </row>
    <row r="233" spans="8:9" x14ac:dyDescent="0.25">
      <c r="H233" s="2"/>
      <c r="I233" s="2"/>
    </row>
    <row r="234" spans="8:9" x14ac:dyDescent="0.25">
      <c r="H234" s="2"/>
      <c r="I234" s="2"/>
    </row>
    <row r="235" spans="8:9" x14ac:dyDescent="0.25">
      <c r="H235" s="2"/>
      <c r="I235" s="2"/>
    </row>
    <row r="236" spans="8:9" x14ac:dyDescent="0.25">
      <c r="H236" s="2"/>
      <c r="I236" s="2"/>
    </row>
    <row r="237" spans="8:9" x14ac:dyDescent="0.25">
      <c r="H237" s="2"/>
      <c r="I237" s="2"/>
    </row>
    <row r="238" spans="8:9" x14ac:dyDescent="0.25">
      <c r="H238" s="2"/>
      <c r="I238" s="2"/>
    </row>
    <row r="239" spans="8:9" x14ac:dyDescent="0.25">
      <c r="H239" s="2"/>
      <c r="I239" s="2"/>
    </row>
    <row r="240" spans="8:9" x14ac:dyDescent="0.25">
      <c r="H240" s="2"/>
      <c r="I240" s="2"/>
    </row>
    <row r="241" spans="8:9" x14ac:dyDescent="0.25">
      <c r="H241" s="2"/>
      <c r="I241" s="2"/>
    </row>
    <row r="242" spans="8:9" x14ac:dyDescent="0.25">
      <c r="H242" s="2"/>
      <c r="I242" s="2"/>
    </row>
    <row r="243" spans="8:9" x14ac:dyDescent="0.25">
      <c r="H243" s="2"/>
      <c r="I243" s="2"/>
    </row>
    <row r="244" spans="8:9" x14ac:dyDescent="0.25">
      <c r="H244" s="2"/>
      <c r="I244" s="2"/>
    </row>
    <row r="245" spans="8:9" x14ac:dyDescent="0.25">
      <c r="H245" s="2"/>
      <c r="I245" s="2"/>
    </row>
    <row r="246" spans="8:9" x14ac:dyDescent="0.25">
      <c r="H246" s="2"/>
      <c r="I246" s="2"/>
    </row>
    <row r="247" spans="8:9" x14ac:dyDescent="0.25">
      <c r="H247" s="2"/>
      <c r="I247" s="2"/>
    </row>
    <row r="248" spans="8:9" x14ac:dyDescent="0.25">
      <c r="H248" s="2"/>
      <c r="I248" s="2"/>
    </row>
    <row r="249" spans="8:9" x14ac:dyDescent="0.25">
      <c r="H249" s="2"/>
      <c r="I249" s="2"/>
    </row>
    <row r="250" spans="8:9" x14ac:dyDescent="0.25">
      <c r="H250" s="2"/>
      <c r="I250" s="2"/>
    </row>
    <row r="251" spans="8:9" x14ac:dyDescent="0.25">
      <c r="H251" s="2"/>
      <c r="I251" s="2"/>
    </row>
    <row r="252" spans="8:9" x14ac:dyDescent="0.25">
      <c r="H252" s="2"/>
      <c r="I252" s="2"/>
    </row>
    <row r="253" spans="8:9" x14ac:dyDescent="0.25">
      <c r="H253" s="2"/>
      <c r="I253" s="2"/>
    </row>
    <row r="254" spans="8:9" x14ac:dyDescent="0.25">
      <c r="H254" s="2"/>
      <c r="I254" s="2"/>
    </row>
    <row r="255" spans="8:9" x14ac:dyDescent="0.25">
      <c r="H255" s="2"/>
      <c r="I255" s="2"/>
    </row>
    <row r="256" spans="8:9" x14ac:dyDescent="0.25">
      <c r="H256" s="2"/>
      <c r="I256" s="2"/>
    </row>
    <row r="257" spans="8:9" x14ac:dyDescent="0.25">
      <c r="H257" s="2"/>
      <c r="I257" s="2"/>
    </row>
    <row r="258" spans="8:9" x14ac:dyDescent="0.25">
      <c r="H258" s="2"/>
      <c r="I258" s="2"/>
    </row>
    <row r="259" spans="8:9" x14ac:dyDescent="0.25">
      <c r="H259" s="2"/>
      <c r="I259" s="2"/>
    </row>
    <row r="260" spans="8:9" x14ac:dyDescent="0.25">
      <c r="H260" s="2"/>
      <c r="I260" s="2"/>
    </row>
    <row r="261" spans="8:9" x14ac:dyDescent="0.25">
      <c r="H261" s="2"/>
      <c r="I261" s="2"/>
    </row>
    <row r="262" spans="8:9" x14ac:dyDescent="0.25">
      <c r="H262" s="2"/>
      <c r="I262" s="2"/>
    </row>
    <row r="263" spans="8:9" x14ac:dyDescent="0.25">
      <c r="H263" s="2"/>
      <c r="I263" s="2"/>
    </row>
    <row r="264" spans="8:9" x14ac:dyDescent="0.25">
      <c r="H264" s="2"/>
      <c r="I264" s="2"/>
    </row>
    <row r="265" spans="8:9" x14ac:dyDescent="0.25">
      <c r="H265" s="2"/>
      <c r="I265" s="2"/>
    </row>
    <row r="266" spans="8:9" x14ac:dyDescent="0.25">
      <c r="H266" s="2"/>
      <c r="I266" s="2"/>
    </row>
    <row r="267" spans="8:9" x14ac:dyDescent="0.25">
      <c r="H267" s="2"/>
      <c r="I267" s="2"/>
    </row>
    <row r="268" spans="8:9" x14ac:dyDescent="0.25">
      <c r="H268" s="2"/>
      <c r="I268" s="2"/>
    </row>
    <row r="269" spans="8:9" x14ac:dyDescent="0.25">
      <c r="H269" s="2"/>
      <c r="I269" s="2"/>
    </row>
    <row r="270" spans="8:9" x14ac:dyDescent="0.25">
      <c r="H270" s="2"/>
      <c r="I270" s="2"/>
    </row>
    <row r="271" spans="8:9" x14ac:dyDescent="0.25">
      <c r="H271" s="2"/>
      <c r="I271" s="2"/>
    </row>
    <row r="272" spans="8:9" x14ac:dyDescent="0.25">
      <c r="H272" s="2"/>
    </row>
    <row r="273" spans="8:8" x14ac:dyDescent="0.25">
      <c r="H273" s="2"/>
    </row>
    <row r="274" spans="8:8" x14ac:dyDescent="0.25">
      <c r="H274" s="2"/>
    </row>
    <row r="275" spans="8:8" x14ac:dyDescent="0.25">
      <c r="H275" s="2"/>
    </row>
    <row r="276" spans="8:8" x14ac:dyDescent="0.25">
      <c r="H276" s="2"/>
    </row>
    <row r="277" spans="8:8" x14ac:dyDescent="0.25">
      <c r="H277" s="2"/>
    </row>
    <row r="278" spans="8:8" x14ac:dyDescent="0.25">
      <c r="H278" s="2"/>
    </row>
  </sheetData>
  <mergeCells count="2">
    <mergeCell ref="A2:I2"/>
    <mergeCell ref="A1:I1"/>
  </mergeCells>
  <phoneticPr fontId="1" type="noConversion"/>
  <dataValidations xWindow="549" yWindow="456" count="2">
    <dataValidation type="list" allowBlank="1" showInputMessage="1" showErrorMessage="1" sqref="H279:H1048576">
      <formula1>"Jalan, Jembatan"</formula1>
    </dataValidation>
    <dataValidation type="list" showInputMessage="1" showErrorMessage="1" promptTitle="Pilih" prompt="Pilih Jenis Kegiatan" sqref="H4:H278">
      <formula1>"Drainase, Jalan, Jembatan, Sumur Resapan, Bangunan, RTH, Sanitasi, Talud, Utilitas, Cermin Cembung, LPJU, Lainnya"</formula1>
    </dataValidation>
  </dataValidations>
  <pageMargins left="0.7" right="0.7" top="0.75" bottom="0.75" header="0.3" footer="0.3"/>
  <pageSetup paperSize="256" scale="9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0"/>
  <sheetViews>
    <sheetView topLeftCell="A2" zoomScaleNormal="100" workbookViewId="0">
      <selection activeCell="G24" sqref="G24"/>
    </sheetView>
  </sheetViews>
  <sheetFormatPr defaultColWidth="8.85546875" defaultRowHeight="15" x14ac:dyDescent="0.25"/>
  <cols>
    <col min="1" max="1" width="5.7109375" customWidth="1"/>
    <col min="2" max="2" width="50.42578125" bestFit="1" customWidth="1"/>
    <col min="3" max="3" width="34.28515625" bestFit="1" customWidth="1"/>
    <col min="4" max="4" width="11.85546875" style="3" customWidth="1"/>
    <col min="5" max="5" width="10.42578125" style="3" customWidth="1"/>
    <col min="6" max="6" width="18.5703125" style="1" customWidth="1"/>
    <col min="7" max="7" width="21.140625" bestFit="1" customWidth="1"/>
    <col min="8" max="8" width="15" customWidth="1"/>
    <col min="9" max="9" width="7.42578125" bestFit="1" customWidth="1"/>
    <col min="10" max="10" width="21.42578125" customWidth="1"/>
  </cols>
  <sheetData>
    <row r="1" spans="1:9" ht="77.45" customHeight="1" x14ac:dyDescent="0.25">
      <c r="A1" s="52"/>
      <c r="B1" s="52"/>
      <c r="C1" s="52"/>
      <c r="D1" s="52"/>
      <c r="E1" s="52"/>
      <c r="F1" s="52"/>
      <c r="G1" s="52"/>
      <c r="H1" s="52"/>
      <c r="I1" s="52"/>
    </row>
    <row r="2" spans="1:9" ht="61.5" customHeight="1" thickBot="1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</row>
    <row r="3" spans="1:9" x14ac:dyDescent="0.25">
      <c r="A3" s="22" t="s">
        <v>7</v>
      </c>
      <c r="B3" s="23" t="s">
        <v>0</v>
      </c>
      <c r="C3" s="23" t="s">
        <v>1</v>
      </c>
      <c r="D3" s="23" t="s">
        <v>2</v>
      </c>
      <c r="E3" s="23" t="s">
        <v>5</v>
      </c>
      <c r="F3" s="23" t="s">
        <v>9</v>
      </c>
      <c r="G3" s="23" t="s">
        <v>3</v>
      </c>
      <c r="H3" s="23" t="s">
        <v>6</v>
      </c>
      <c r="I3" s="24" t="s">
        <v>4</v>
      </c>
    </row>
    <row r="4" spans="1:9" x14ac:dyDescent="0.25">
      <c r="A4" s="42">
        <v>1</v>
      </c>
      <c r="B4" s="39" t="s">
        <v>52</v>
      </c>
      <c r="C4" s="40" t="s">
        <v>53</v>
      </c>
      <c r="D4" s="41">
        <v>12</v>
      </c>
      <c r="E4" s="42" t="s">
        <v>23</v>
      </c>
      <c r="F4" s="43">
        <v>72000000</v>
      </c>
      <c r="G4" s="44" t="s">
        <v>19</v>
      </c>
      <c r="H4" s="42"/>
      <c r="I4" s="42"/>
    </row>
    <row r="5" spans="1:9" x14ac:dyDescent="0.25">
      <c r="A5" s="42">
        <v>2</v>
      </c>
      <c r="B5" s="39" t="s">
        <v>140</v>
      </c>
      <c r="C5" s="40" t="s">
        <v>54</v>
      </c>
      <c r="D5" s="41">
        <v>50</v>
      </c>
      <c r="E5" s="46" t="s">
        <v>60</v>
      </c>
      <c r="F5" s="43">
        <v>60000000</v>
      </c>
      <c r="G5" s="44" t="s">
        <v>19</v>
      </c>
      <c r="H5" s="42"/>
      <c r="I5" s="42"/>
    </row>
    <row r="6" spans="1:9" x14ac:dyDescent="0.25">
      <c r="A6" s="42">
        <v>3</v>
      </c>
      <c r="B6" s="39" t="s">
        <v>65</v>
      </c>
      <c r="C6" s="40" t="s">
        <v>54</v>
      </c>
      <c r="D6" s="41">
        <v>50</v>
      </c>
      <c r="E6" s="46" t="s">
        <v>60</v>
      </c>
      <c r="F6" s="43">
        <v>35000000</v>
      </c>
      <c r="G6" s="44" t="s">
        <v>19</v>
      </c>
      <c r="H6" s="42"/>
      <c r="I6" s="42"/>
    </row>
    <row r="7" spans="1:9" x14ac:dyDescent="0.25">
      <c r="A7" s="42">
        <v>4</v>
      </c>
      <c r="B7" s="39" t="s">
        <v>142</v>
      </c>
      <c r="C7" s="40" t="s">
        <v>141</v>
      </c>
      <c r="D7" s="41">
        <v>3</v>
      </c>
      <c r="E7" s="46" t="s">
        <v>62</v>
      </c>
      <c r="F7" s="43">
        <v>45000000</v>
      </c>
      <c r="G7" s="44" t="s">
        <v>19</v>
      </c>
      <c r="H7" s="42"/>
      <c r="I7" s="42"/>
    </row>
    <row r="8" spans="1:9" x14ac:dyDescent="0.25">
      <c r="A8" s="42">
        <v>5</v>
      </c>
      <c r="B8" s="45" t="s">
        <v>57</v>
      </c>
      <c r="C8" s="40" t="s">
        <v>56</v>
      </c>
      <c r="D8" s="41">
        <v>60</v>
      </c>
      <c r="E8" s="46" t="s">
        <v>60</v>
      </c>
      <c r="F8" s="47">
        <v>50000000</v>
      </c>
      <c r="G8" s="44" t="s">
        <v>19</v>
      </c>
      <c r="H8" s="42"/>
      <c r="I8" s="42"/>
    </row>
    <row r="9" spans="1:9" x14ac:dyDescent="0.25">
      <c r="A9" s="42">
        <v>6</v>
      </c>
      <c r="B9" s="45" t="s">
        <v>58</v>
      </c>
      <c r="C9" s="40" t="s">
        <v>59</v>
      </c>
      <c r="D9" s="41">
        <v>50</v>
      </c>
      <c r="E9" s="46" t="s">
        <v>60</v>
      </c>
      <c r="F9" s="47">
        <v>28000000</v>
      </c>
      <c r="G9" s="44" t="s">
        <v>19</v>
      </c>
      <c r="H9" s="42"/>
      <c r="I9" s="42"/>
    </row>
    <row r="10" spans="1:9" x14ac:dyDescent="0.25">
      <c r="A10" s="42">
        <v>7</v>
      </c>
      <c r="B10" s="45" t="s">
        <v>61</v>
      </c>
      <c r="C10" s="40" t="s">
        <v>53</v>
      </c>
      <c r="D10" s="41">
        <v>1</v>
      </c>
      <c r="E10" s="46" t="s">
        <v>62</v>
      </c>
      <c r="F10" s="47">
        <v>12860800</v>
      </c>
      <c r="G10" s="44" t="s">
        <v>19</v>
      </c>
      <c r="H10" s="42"/>
      <c r="I10" s="42"/>
    </row>
    <row r="11" spans="1:9" x14ac:dyDescent="0.25">
      <c r="A11" s="42">
        <v>8</v>
      </c>
      <c r="B11" s="45" t="s">
        <v>162</v>
      </c>
      <c r="C11" s="40" t="s">
        <v>161</v>
      </c>
      <c r="D11" s="41">
        <v>1</v>
      </c>
      <c r="E11" s="46" t="s">
        <v>62</v>
      </c>
      <c r="F11" s="47">
        <v>35000000</v>
      </c>
      <c r="G11" s="44" t="s">
        <v>19</v>
      </c>
      <c r="H11" s="42"/>
      <c r="I11" s="42"/>
    </row>
    <row r="12" spans="1:9" x14ac:dyDescent="0.25">
      <c r="A12" s="42">
        <v>9</v>
      </c>
      <c r="B12" s="45" t="s">
        <v>63</v>
      </c>
      <c r="C12" s="40" t="s">
        <v>64</v>
      </c>
      <c r="D12" s="41">
        <v>200</v>
      </c>
      <c r="E12" s="46" t="s">
        <v>55</v>
      </c>
      <c r="F12" s="47">
        <v>40000000</v>
      </c>
      <c r="G12" s="44" t="s">
        <v>19</v>
      </c>
      <c r="H12" s="42"/>
      <c r="I12" s="42"/>
    </row>
    <row r="13" spans="1:9" x14ac:dyDescent="0.25">
      <c r="A13" s="42">
        <v>10</v>
      </c>
      <c r="B13" s="45" t="s">
        <v>143</v>
      </c>
      <c r="C13" s="40" t="s">
        <v>144</v>
      </c>
      <c r="D13" s="41">
        <v>3</v>
      </c>
      <c r="E13" s="46" t="s">
        <v>62</v>
      </c>
      <c r="F13" s="47">
        <v>16000000</v>
      </c>
      <c r="G13" s="44" t="s">
        <v>19</v>
      </c>
      <c r="H13" s="42"/>
      <c r="I13" s="42"/>
    </row>
    <row r="14" spans="1:9" x14ac:dyDescent="0.25">
      <c r="B14" s="38"/>
      <c r="F14" s="35">
        <f>SUM(F4:F13)</f>
        <v>393860800</v>
      </c>
      <c r="H14" s="2"/>
      <c r="I14" s="2"/>
    </row>
    <row r="15" spans="1:9" x14ac:dyDescent="0.25">
      <c r="H15" s="2"/>
      <c r="I15" s="2"/>
    </row>
    <row r="16" spans="1:9" x14ac:dyDescent="0.25">
      <c r="H16" s="2"/>
      <c r="I16" s="2"/>
    </row>
    <row r="17" spans="8:9" x14ac:dyDescent="0.25">
      <c r="H17" s="2"/>
      <c r="I17" s="2"/>
    </row>
    <row r="18" spans="8:9" x14ac:dyDescent="0.25">
      <c r="H18" s="2"/>
      <c r="I18" s="2"/>
    </row>
    <row r="19" spans="8:9" x14ac:dyDescent="0.25">
      <c r="H19" s="2"/>
      <c r="I19" s="2"/>
    </row>
    <row r="20" spans="8:9" x14ac:dyDescent="0.25">
      <c r="H20" s="2"/>
      <c r="I20" s="2"/>
    </row>
    <row r="21" spans="8:9" x14ac:dyDescent="0.25">
      <c r="H21" s="2"/>
      <c r="I21" s="2"/>
    </row>
    <row r="22" spans="8:9" x14ac:dyDescent="0.25">
      <c r="H22" s="2"/>
      <c r="I22" s="2"/>
    </row>
    <row r="23" spans="8:9" x14ac:dyDescent="0.25">
      <c r="H23" s="2"/>
      <c r="I23" s="2"/>
    </row>
    <row r="24" spans="8:9" x14ac:dyDescent="0.25">
      <c r="H24" s="2"/>
      <c r="I24" s="2"/>
    </row>
    <row r="25" spans="8:9" x14ac:dyDescent="0.25">
      <c r="H25" s="2"/>
      <c r="I25" s="2"/>
    </row>
    <row r="26" spans="8:9" x14ac:dyDescent="0.25">
      <c r="H26" s="2"/>
      <c r="I26" s="2"/>
    </row>
    <row r="27" spans="8:9" x14ac:dyDescent="0.25">
      <c r="H27" s="2"/>
      <c r="I27" s="2"/>
    </row>
    <row r="28" spans="8:9" x14ac:dyDescent="0.25">
      <c r="H28" s="2"/>
      <c r="I28" s="2"/>
    </row>
    <row r="29" spans="8:9" x14ac:dyDescent="0.25">
      <c r="H29" s="2"/>
      <c r="I29" s="2"/>
    </row>
    <row r="30" spans="8:9" x14ac:dyDescent="0.25">
      <c r="H30" s="2"/>
      <c r="I30" s="2"/>
    </row>
    <row r="31" spans="8:9" x14ac:dyDescent="0.25">
      <c r="H31" s="2"/>
      <c r="I31" s="2"/>
    </row>
    <row r="32" spans="8:9" x14ac:dyDescent="0.25">
      <c r="H32" s="2"/>
      <c r="I32" s="2"/>
    </row>
    <row r="33" spans="8:9" x14ac:dyDescent="0.25">
      <c r="H33" s="2"/>
      <c r="I33" s="2"/>
    </row>
    <row r="34" spans="8:9" x14ac:dyDescent="0.25">
      <c r="H34" s="2"/>
      <c r="I34" s="2"/>
    </row>
    <row r="35" spans="8:9" x14ac:dyDescent="0.25">
      <c r="H35" s="2"/>
      <c r="I35" s="2"/>
    </row>
    <row r="36" spans="8:9" x14ac:dyDescent="0.25">
      <c r="H36" s="2"/>
      <c r="I36" s="2"/>
    </row>
    <row r="37" spans="8:9" x14ac:dyDescent="0.25">
      <c r="H37" s="2"/>
      <c r="I37" s="2"/>
    </row>
    <row r="38" spans="8:9" x14ac:dyDescent="0.25">
      <c r="H38" s="2"/>
      <c r="I38" s="2"/>
    </row>
    <row r="39" spans="8:9" x14ac:dyDescent="0.25">
      <c r="H39" s="2"/>
      <c r="I39" s="2"/>
    </row>
    <row r="40" spans="8:9" x14ac:dyDescent="0.25">
      <c r="H40" s="2"/>
      <c r="I40" s="2"/>
    </row>
    <row r="41" spans="8:9" x14ac:dyDescent="0.25">
      <c r="H41" s="2"/>
      <c r="I41" s="2"/>
    </row>
    <row r="42" spans="8:9" x14ac:dyDescent="0.25">
      <c r="H42" s="2"/>
      <c r="I42" s="2"/>
    </row>
    <row r="43" spans="8:9" x14ac:dyDescent="0.25">
      <c r="H43" s="2"/>
      <c r="I43" s="2"/>
    </row>
    <row r="44" spans="8:9" x14ac:dyDescent="0.25">
      <c r="H44" s="2"/>
      <c r="I44" s="2"/>
    </row>
    <row r="45" spans="8:9" x14ac:dyDescent="0.25">
      <c r="H45" s="2"/>
      <c r="I45" s="2"/>
    </row>
    <row r="46" spans="8:9" x14ac:dyDescent="0.25">
      <c r="H46" s="2"/>
      <c r="I46" s="2"/>
    </row>
    <row r="47" spans="8:9" x14ac:dyDescent="0.25">
      <c r="H47" s="2"/>
      <c r="I47" s="2"/>
    </row>
    <row r="48" spans="8:9" x14ac:dyDescent="0.25">
      <c r="H48" s="2"/>
      <c r="I48" s="2"/>
    </row>
    <row r="49" spans="8:9" x14ac:dyDescent="0.25">
      <c r="H49" s="2"/>
      <c r="I49" s="2"/>
    </row>
    <row r="50" spans="8:9" x14ac:dyDescent="0.25">
      <c r="H50" s="2"/>
      <c r="I50" s="2"/>
    </row>
    <row r="51" spans="8:9" x14ac:dyDescent="0.25">
      <c r="H51" s="2"/>
      <c r="I51" s="2"/>
    </row>
    <row r="52" spans="8:9" x14ac:dyDescent="0.25">
      <c r="H52" s="2"/>
      <c r="I52" s="2"/>
    </row>
    <row r="53" spans="8:9" x14ac:dyDescent="0.25">
      <c r="H53" s="2"/>
      <c r="I53" s="2"/>
    </row>
    <row r="54" spans="8:9" x14ac:dyDescent="0.25">
      <c r="H54" s="2"/>
      <c r="I54" s="2"/>
    </row>
    <row r="55" spans="8:9" x14ac:dyDescent="0.25">
      <c r="H55" s="2"/>
      <c r="I55" s="2"/>
    </row>
    <row r="56" spans="8:9" x14ac:dyDescent="0.25">
      <c r="H56" s="2"/>
      <c r="I56" s="2"/>
    </row>
    <row r="57" spans="8:9" x14ac:dyDescent="0.25">
      <c r="H57" s="2"/>
      <c r="I57" s="2"/>
    </row>
    <row r="58" spans="8:9" x14ac:dyDescent="0.25">
      <c r="H58" s="2"/>
      <c r="I58" s="2"/>
    </row>
    <row r="59" spans="8:9" x14ac:dyDescent="0.25">
      <c r="H59" s="2"/>
      <c r="I59" s="2"/>
    </row>
    <row r="60" spans="8:9" x14ac:dyDescent="0.25">
      <c r="H60" s="2"/>
      <c r="I60" s="2"/>
    </row>
    <row r="61" spans="8:9" x14ac:dyDescent="0.25">
      <c r="H61" s="2"/>
      <c r="I61" s="2"/>
    </row>
    <row r="62" spans="8:9" x14ac:dyDescent="0.25">
      <c r="H62" s="2"/>
      <c r="I62" s="2"/>
    </row>
    <row r="63" spans="8:9" x14ac:dyDescent="0.25">
      <c r="H63" s="2"/>
      <c r="I63" s="2"/>
    </row>
    <row r="64" spans="8:9" x14ac:dyDescent="0.25">
      <c r="H64" s="2"/>
      <c r="I64" s="2"/>
    </row>
    <row r="65" spans="8:9" x14ac:dyDescent="0.25">
      <c r="H65" s="2"/>
      <c r="I65" s="2"/>
    </row>
    <row r="66" spans="8:9" x14ac:dyDescent="0.25">
      <c r="H66" s="2"/>
      <c r="I66" s="2"/>
    </row>
    <row r="67" spans="8:9" x14ac:dyDescent="0.25">
      <c r="H67" s="2"/>
      <c r="I67" s="2"/>
    </row>
    <row r="68" spans="8:9" x14ac:dyDescent="0.25">
      <c r="H68" s="2"/>
      <c r="I68" s="2"/>
    </row>
    <row r="69" spans="8:9" x14ac:dyDescent="0.25">
      <c r="H69" s="2"/>
      <c r="I69" s="2"/>
    </row>
    <row r="70" spans="8:9" x14ac:dyDescent="0.25">
      <c r="H70" s="2"/>
      <c r="I70" s="2"/>
    </row>
    <row r="71" spans="8:9" x14ac:dyDescent="0.25">
      <c r="H71" s="2"/>
      <c r="I71" s="2"/>
    </row>
    <row r="72" spans="8:9" x14ac:dyDescent="0.25">
      <c r="H72" s="2"/>
      <c r="I72" s="2"/>
    </row>
    <row r="73" spans="8:9" x14ac:dyDescent="0.25">
      <c r="H73" s="2"/>
      <c r="I73" s="2"/>
    </row>
    <row r="74" spans="8:9" x14ac:dyDescent="0.25">
      <c r="H74" s="2"/>
      <c r="I74" s="2"/>
    </row>
    <row r="75" spans="8:9" x14ac:dyDescent="0.25">
      <c r="H75" s="2"/>
      <c r="I75" s="2"/>
    </row>
    <row r="76" spans="8:9" x14ac:dyDescent="0.25">
      <c r="H76" s="2"/>
      <c r="I76" s="2"/>
    </row>
    <row r="77" spans="8:9" x14ac:dyDescent="0.25">
      <c r="H77" s="2"/>
      <c r="I77" s="2"/>
    </row>
    <row r="78" spans="8:9" x14ac:dyDescent="0.25">
      <c r="H78" s="2"/>
      <c r="I78" s="2"/>
    </row>
    <row r="79" spans="8:9" x14ac:dyDescent="0.25">
      <c r="H79" s="2"/>
      <c r="I79" s="2"/>
    </row>
    <row r="80" spans="8:9" x14ac:dyDescent="0.25">
      <c r="H80" s="2"/>
      <c r="I80" s="2"/>
    </row>
    <row r="81" spans="8:9" x14ac:dyDescent="0.25">
      <c r="H81" s="2"/>
      <c r="I81" s="2"/>
    </row>
    <row r="82" spans="8:9" x14ac:dyDescent="0.25">
      <c r="H82" s="2"/>
      <c r="I82" s="2"/>
    </row>
    <row r="83" spans="8:9" x14ac:dyDescent="0.25">
      <c r="H83" s="2"/>
      <c r="I83" s="2"/>
    </row>
    <row r="84" spans="8:9" x14ac:dyDescent="0.25">
      <c r="H84" s="2"/>
      <c r="I84" s="2"/>
    </row>
    <row r="85" spans="8:9" x14ac:dyDescent="0.25">
      <c r="H85" s="2"/>
      <c r="I85" s="2"/>
    </row>
    <row r="86" spans="8:9" x14ac:dyDescent="0.25">
      <c r="H86" s="2"/>
      <c r="I86" s="2"/>
    </row>
    <row r="87" spans="8:9" x14ac:dyDescent="0.25">
      <c r="H87" s="2"/>
      <c r="I87" s="2"/>
    </row>
    <row r="88" spans="8:9" x14ac:dyDescent="0.25">
      <c r="H88" s="2"/>
      <c r="I88" s="2"/>
    </row>
    <row r="89" spans="8:9" x14ac:dyDescent="0.25">
      <c r="H89" s="2"/>
      <c r="I89" s="2"/>
    </row>
    <row r="90" spans="8:9" x14ac:dyDescent="0.25">
      <c r="H90" s="2"/>
      <c r="I90" s="2"/>
    </row>
    <row r="91" spans="8:9" x14ac:dyDescent="0.25">
      <c r="H91" s="2"/>
      <c r="I91" s="2"/>
    </row>
    <row r="92" spans="8:9" x14ac:dyDescent="0.25">
      <c r="H92" s="2"/>
      <c r="I92" s="2"/>
    </row>
    <row r="93" spans="8:9" x14ac:dyDescent="0.25">
      <c r="H93" s="2"/>
      <c r="I93" s="2"/>
    </row>
    <row r="94" spans="8:9" x14ac:dyDescent="0.25">
      <c r="H94" s="2"/>
      <c r="I94" s="2"/>
    </row>
    <row r="95" spans="8:9" x14ac:dyDescent="0.25">
      <c r="H95" s="2"/>
      <c r="I95" s="2"/>
    </row>
    <row r="96" spans="8:9" x14ac:dyDescent="0.25">
      <c r="H96" s="2"/>
      <c r="I96" s="2"/>
    </row>
    <row r="97" spans="8:9" x14ac:dyDescent="0.25">
      <c r="H97" s="2"/>
      <c r="I97" s="2"/>
    </row>
    <row r="98" spans="8:9" x14ac:dyDescent="0.25">
      <c r="H98" s="2"/>
      <c r="I98" s="2"/>
    </row>
    <row r="99" spans="8:9" x14ac:dyDescent="0.25">
      <c r="H99" s="2"/>
      <c r="I99" s="2"/>
    </row>
    <row r="100" spans="8:9" x14ac:dyDescent="0.25">
      <c r="H100" s="2"/>
      <c r="I100" s="2"/>
    </row>
    <row r="101" spans="8:9" x14ac:dyDescent="0.25">
      <c r="H101" s="2"/>
      <c r="I101" s="2"/>
    </row>
    <row r="102" spans="8:9" x14ac:dyDescent="0.25">
      <c r="H102" s="2"/>
      <c r="I102" s="2"/>
    </row>
    <row r="103" spans="8:9" x14ac:dyDescent="0.25">
      <c r="H103" s="2"/>
      <c r="I103" s="2"/>
    </row>
    <row r="104" spans="8:9" x14ac:dyDescent="0.25">
      <c r="H104" s="2"/>
      <c r="I104" s="2"/>
    </row>
    <row r="105" spans="8:9" x14ac:dyDescent="0.25">
      <c r="H105" s="2"/>
      <c r="I105" s="2"/>
    </row>
    <row r="106" spans="8:9" x14ac:dyDescent="0.25">
      <c r="H106" s="2"/>
      <c r="I106" s="2"/>
    </row>
    <row r="107" spans="8:9" x14ac:dyDescent="0.25">
      <c r="H107" s="2"/>
      <c r="I107" s="2"/>
    </row>
    <row r="108" spans="8:9" x14ac:dyDescent="0.25">
      <c r="H108" s="2"/>
      <c r="I108" s="2"/>
    </row>
    <row r="109" spans="8:9" x14ac:dyDescent="0.25">
      <c r="H109" s="2"/>
      <c r="I109" s="2"/>
    </row>
    <row r="110" spans="8:9" x14ac:dyDescent="0.25">
      <c r="H110" s="2"/>
      <c r="I110" s="2"/>
    </row>
    <row r="111" spans="8:9" x14ac:dyDescent="0.25">
      <c r="H111" s="2"/>
      <c r="I111" s="2"/>
    </row>
    <row r="112" spans="8:9" x14ac:dyDescent="0.25">
      <c r="H112" s="2"/>
      <c r="I112" s="2"/>
    </row>
    <row r="113" spans="8:9" x14ac:dyDescent="0.25">
      <c r="H113" s="2"/>
      <c r="I113" s="2"/>
    </row>
    <row r="114" spans="8:9" x14ac:dyDescent="0.25">
      <c r="H114" s="2"/>
      <c r="I114" s="2"/>
    </row>
    <row r="115" spans="8:9" x14ac:dyDescent="0.25">
      <c r="H115" s="2"/>
      <c r="I115" s="2"/>
    </row>
    <row r="116" spans="8:9" x14ac:dyDescent="0.25">
      <c r="H116" s="2"/>
      <c r="I116" s="2"/>
    </row>
    <row r="117" spans="8:9" x14ac:dyDescent="0.25">
      <c r="H117" s="2"/>
      <c r="I117" s="2"/>
    </row>
    <row r="118" spans="8:9" x14ac:dyDescent="0.25">
      <c r="H118" s="2"/>
      <c r="I118" s="2"/>
    </row>
    <row r="119" spans="8:9" x14ac:dyDescent="0.25">
      <c r="H119" s="2"/>
      <c r="I119" s="2"/>
    </row>
    <row r="120" spans="8:9" x14ac:dyDescent="0.25">
      <c r="H120" s="2"/>
      <c r="I120" s="2"/>
    </row>
    <row r="121" spans="8:9" x14ac:dyDescent="0.25">
      <c r="H121" s="2"/>
      <c r="I121" s="2"/>
    </row>
    <row r="122" spans="8:9" x14ac:dyDescent="0.25">
      <c r="H122" s="2"/>
      <c r="I122" s="2"/>
    </row>
    <row r="123" spans="8:9" x14ac:dyDescent="0.25">
      <c r="H123" s="2"/>
      <c r="I123" s="2"/>
    </row>
    <row r="124" spans="8:9" x14ac:dyDescent="0.25">
      <c r="H124" s="2"/>
      <c r="I124" s="2"/>
    </row>
    <row r="125" spans="8:9" x14ac:dyDescent="0.25">
      <c r="H125" s="2"/>
      <c r="I125" s="2"/>
    </row>
    <row r="126" spans="8:9" x14ac:dyDescent="0.25">
      <c r="H126" s="2"/>
      <c r="I126" s="2"/>
    </row>
    <row r="127" spans="8:9" x14ac:dyDescent="0.25">
      <c r="H127" s="2"/>
      <c r="I127" s="2"/>
    </row>
    <row r="128" spans="8:9" x14ac:dyDescent="0.25">
      <c r="H128" s="2"/>
      <c r="I128" s="2"/>
    </row>
    <row r="129" spans="8:9" x14ac:dyDescent="0.25">
      <c r="H129" s="2"/>
      <c r="I129" s="2"/>
    </row>
    <row r="130" spans="8:9" x14ac:dyDescent="0.25">
      <c r="H130" s="2"/>
      <c r="I130" s="2"/>
    </row>
    <row r="131" spans="8:9" x14ac:dyDescent="0.25">
      <c r="H131" s="2"/>
      <c r="I131" s="2"/>
    </row>
    <row r="132" spans="8:9" x14ac:dyDescent="0.25">
      <c r="H132" s="2"/>
      <c r="I132" s="2"/>
    </row>
    <row r="133" spans="8:9" x14ac:dyDescent="0.25">
      <c r="H133" s="2"/>
      <c r="I133" s="2"/>
    </row>
    <row r="134" spans="8:9" x14ac:dyDescent="0.25">
      <c r="H134" s="2"/>
      <c r="I134" s="2"/>
    </row>
    <row r="135" spans="8:9" x14ac:dyDescent="0.25">
      <c r="H135" s="2"/>
      <c r="I135" s="2"/>
    </row>
    <row r="136" spans="8:9" x14ac:dyDescent="0.25">
      <c r="H136" s="2"/>
      <c r="I136" s="2"/>
    </row>
    <row r="137" spans="8:9" x14ac:dyDescent="0.25">
      <c r="H137" s="2"/>
      <c r="I137" s="2"/>
    </row>
    <row r="138" spans="8:9" x14ac:dyDescent="0.25">
      <c r="H138" s="2"/>
      <c r="I138" s="2"/>
    </row>
    <row r="139" spans="8:9" x14ac:dyDescent="0.25">
      <c r="H139" s="2"/>
      <c r="I139" s="2"/>
    </row>
    <row r="140" spans="8:9" x14ac:dyDescent="0.25">
      <c r="H140" s="2"/>
      <c r="I140" s="2"/>
    </row>
    <row r="141" spans="8:9" x14ac:dyDescent="0.25">
      <c r="H141" s="2"/>
      <c r="I141" s="2"/>
    </row>
    <row r="142" spans="8:9" x14ac:dyDescent="0.25">
      <c r="H142" s="2"/>
      <c r="I142" s="2"/>
    </row>
    <row r="143" spans="8:9" x14ac:dyDescent="0.25">
      <c r="H143" s="2"/>
      <c r="I143" s="2"/>
    </row>
    <row r="144" spans="8:9" x14ac:dyDescent="0.25">
      <c r="H144" s="2"/>
      <c r="I144" s="2"/>
    </row>
    <row r="145" spans="8:9" x14ac:dyDescent="0.25">
      <c r="H145" s="2"/>
      <c r="I145" s="2"/>
    </row>
    <row r="146" spans="8:9" x14ac:dyDescent="0.25">
      <c r="H146" s="2"/>
      <c r="I146" s="2"/>
    </row>
    <row r="147" spans="8:9" x14ac:dyDescent="0.25">
      <c r="H147" s="2"/>
      <c r="I147" s="2"/>
    </row>
    <row r="148" spans="8:9" x14ac:dyDescent="0.25">
      <c r="H148" s="2"/>
      <c r="I148" s="2"/>
    </row>
    <row r="149" spans="8:9" x14ac:dyDescent="0.25">
      <c r="H149" s="2"/>
      <c r="I149" s="2"/>
    </row>
    <row r="150" spans="8:9" x14ac:dyDescent="0.25">
      <c r="H150" s="2"/>
      <c r="I150" s="2"/>
    </row>
    <row r="151" spans="8:9" x14ac:dyDescent="0.25">
      <c r="H151" s="2"/>
      <c r="I151" s="2"/>
    </row>
    <row r="152" spans="8:9" x14ac:dyDescent="0.25">
      <c r="H152" s="2"/>
      <c r="I152" s="2"/>
    </row>
    <row r="153" spans="8:9" x14ac:dyDescent="0.25">
      <c r="H153" s="2"/>
      <c r="I153" s="2"/>
    </row>
    <row r="154" spans="8:9" x14ac:dyDescent="0.25">
      <c r="H154" s="2"/>
      <c r="I154" s="2"/>
    </row>
    <row r="155" spans="8:9" x14ac:dyDescent="0.25">
      <c r="H155" s="2"/>
      <c r="I155" s="2"/>
    </row>
    <row r="156" spans="8:9" x14ac:dyDescent="0.25">
      <c r="H156" s="2"/>
      <c r="I156" s="2"/>
    </row>
    <row r="157" spans="8:9" x14ac:dyDescent="0.25">
      <c r="H157" s="2"/>
      <c r="I157" s="2"/>
    </row>
    <row r="158" spans="8:9" x14ac:dyDescent="0.25">
      <c r="H158" s="2"/>
      <c r="I158" s="2"/>
    </row>
    <row r="159" spans="8:9" x14ac:dyDescent="0.25">
      <c r="H159" s="2"/>
      <c r="I159" s="2"/>
    </row>
    <row r="160" spans="8:9" x14ac:dyDescent="0.25">
      <c r="H160" s="2"/>
      <c r="I160" s="2"/>
    </row>
    <row r="161" spans="8:9" x14ac:dyDescent="0.25">
      <c r="H161" s="2"/>
      <c r="I161" s="2"/>
    </row>
    <row r="162" spans="8:9" x14ac:dyDescent="0.25">
      <c r="H162" s="2"/>
      <c r="I162" s="2"/>
    </row>
    <row r="163" spans="8:9" x14ac:dyDescent="0.25">
      <c r="H163" s="2"/>
      <c r="I163" s="2"/>
    </row>
    <row r="164" spans="8:9" x14ac:dyDescent="0.25">
      <c r="H164" s="2"/>
      <c r="I164" s="2"/>
    </row>
    <row r="165" spans="8:9" x14ac:dyDescent="0.25">
      <c r="H165" s="2"/>
      <c r="I165" s="2"/>
    </row>
    <row r="166" spans="8:9" x14ac:dyDescent="0.25">
      <c r="H166" s="2"/>
      <c r="I166" s="2"/>
    </row>
    <row r="167" spans="8:9" x14ac:dyDescent="0.25">
      <c r="H167" s="2"/>
      <c r="I167" s="2"/>
    </row>
    <row r="168" spans="8:9" x14ac:dyDescent="0.25">
      <c r="H168" s="2"/>
      <c r="I168" s="2"/>
    </row>
    <row r="169" spans="8:9" x14ac:dyDescent="0.25">
      <c r="H169" s="2"/>
      <c r="I169" s="2"/>
    </row>
    <row r="170" spans="8:9" x14ac:dyDescent="0.25">
      <c r="H170" s="2"/>
      <c r="I170" s="2"/>
    </row>
    <row r="171" spans="8:9" x14ac:dyDescent="0.25">
      <c r="H171" s="2"/>
      <c r="I171" s="2"/>
    </row>
    <row r="172" spans="8:9" x14ac:dyDescent="0.25">
      <c r="H172" s="2"/>
      <c r="I172" s="2"/>
    </row>
    <row r="173" spans="8:9" x14ac:dyDescent="0.25">
      <c r="H173" s="2"/>
      <c r="I173" s="2"/>
    </row>
    <row r="174" spans="8:9" x14ac:dyDescent="0.25">
      <c r="H174" s="2"/>
      <c r="I174" s="2"/>
    </row>
    <row r="175" spans="8:9" x14ac:dyDescent="0.25">
      <c r="H175" s="2"/>
      <c r="I175" s="2"/>
    </row>
    <row r="176" spans="8:9" x14ac:dyDescent="0.25">
      <c r="H176" s="2"/>
      <c r="I176" s="2"/>
    </row>
    <row r="177" spans="8:9" x14ac:dyDescent="0.25">
      <c r="H177" s="2"/>
      <c r="I177" s="2"/>
    </row>
    <row r="178" spans="8:9" x14ac:dyDescent="0.25">
      <c r="H178" s="2"/>
      <c r="I178" s="2"/>
    </row>
    <row r="179" spans="8:9" x14ac:dyDescent="0.25">
      <c r="H179" s="2"/>
      <c r="I179" s="2"/>
    </row>
    <row r="180" spans="8:9" x14ac:dyDescent="0.25">
      <c r="H180" s="2"/>
      <c r="I180" s="2"/>
    </row>
    <row r="181" spans="8:9" x14ac:dyDescent="0.25">
      <c r="H181" s="2"/>
      <c r="I181" s="2"/>
    </row>
    <row r="182" spans="8:9" x14ac:dyDescent="0.25">
      <c r="H182" s="2"/>
      <c r="I182" s="2"/>
    </row>
    <row r="183" spans="8:9" x14ac:dyDescent="0.25">
      <c r="H183" s="2"/>
      <c r="I183" s="2"/>
    </row>
    <row r="184" spans="8:9" x14ac:dyDescent="0.25">
      <c r="H184" s="2"/>
      <c r="I184" s="2"/>
    </row>
    <row r="185" spans="8:9" x14ac:dyDescent="0.25">
      <c r="H185" s="2"/>
      <c r="I185" s="2"/>
    </row>
    <row r="186" spans="8:9" x14ac:dyDescent="0.25">
      <c r="H186" s="2"/>
      <c r="I186" s="2"/>
    </row>
    <row r="187" spans="8:9" x14ac:dyDescent="0.25">
      <c r="H187" s="2"/>
      <c r="I187" s="2"/>
    </row>
    <row r="188" spans="8:9" x14ac:dyDescent="0.25">
      <c r="H188" s="2"/>
      <c r="I188" s="2"/>
    </row>
    <row r="189" spans="8:9" x14ac:dyDescent="0.25">
      <c r="H189" s="2"/>
      <c r="I189" s="2"/>
    </row>
    <row r="190" spans="8:9" x14ac:dyDescent="0.25">
      <c r="H190" s="2"/>
      <c r="I190" s="2"/>
    </row>
    <row r="191" spans="8:9" x14ac:dyDescent="0.25">
      <c r="H191" s="2"/>
      <c r="I191" s="2"/>
    </row>
    <row r="192" spans="8:9" x14ac:dyDescent="0.25">
      <c r="H192" s="2"/>
      <c r="I192" s="2"/>
    </row>
    <row r="193" spans="8:9" x14ac:dyDescent="0.25">
      <c r="H193" s="2"/>
      <c r="I193" s="2"/>
    </row>
    <row r="194" spans="8:9" x14ac:dyDescent="0.25">
      <c r="H194" s="2"/>
      <c r="I194" s="2"/>
    </row>
    <row r="195" spans="8:9" x14ac:dyDescent="0.25">
      <c r="H195" s="2"/>
      <c r="I195" s="2"/>
    </row>
    <row r="196" spans="8:9" x14ac:dyDescent="0.25">
      <c r="H196" s="2"/>
      <c r="I196" s="2"/>
    </row>
    <row r="197" spans="8:9" x14ac:dyDescent="0.25">
      <c r="H197" s="2"/>
      <c r="I197" s="2"/>
    </row>
    <row r="198" spans="8:9" x14ac:dyDescent="0.25">
      <c r="H198" s="2"/>
      <c r="I198" s="2"/>
    </row>
    <row r="199" spans="8:9" x14ac:dyDescent="0.25">
      <c r="H199" s="2"/>
      <c r="I199" s="2"/>
    </row>
    <row r="200" spans="8:9" x14ac:dyDescent="0.25">
      <c r="H200" s="2"/>
      <c r="I200" s="2"/>
    </row>
    <row r="201" spans="8:9" x14ac:dyDescent="0.25">
      <c r="H201" s="2"/>
      <c r="I201" s="2"/>
    </row>
    <row r="202" spans="8:9" x14ac:dyDescent="0.25">
      <c r="H202" s="2"/>
      <c r="I202" s="2"/>
    </row>
    <row r="203" spans="8:9" x14ac:dyDescent="0.25">
      <c r="H203" s="2"/>
      <c r="I203" s="2"/>
    </row>
    <row r="204" spans="8:9" x14ac:dyDescent="0.25">
      <c r="H204" s="2"/>
      <c r="I204" s="2"/>
    </row>
    <row r="205" spans="8:9" x14ac:dyDescent="0.25">
      <c r="H205" s="2"/>
      <c r="I205" s="2"/>
    </row>
    <row r="206" spans="8:9" x14ac:dyDescent="0.25">
      <c r="H206" s="2"/>
      <c r="I206" s="2"/>
    </row>
    <row r="207" spans="8:9" x14ac:dyDescent="0.25">
      <c r="H207" s="2"/>
      <c r="I207" s="2"/>
    </row>
    <row r="208" spans="8:9" x14ac:dyDescent="0.25">
      <c r="H208" s="2"/>
      <c r="I208" s="2"/>
    </row>
    <row r="209" spans="8:9" x14ac:dyDescent="0.25">
      <c r="H209" s="2"/>
      <c r="I209" s="2"/>
    </row>
    <row r="210" spans="8:9" x14ac:dyDescent="0.25">
      <c r="H210" s="2"/>
      <c r="I210" s="2"/>
    </row>
    <row r="211" spans="8:9" x14ac:dyDescent="0.25">
      <c r="H211" s="2"/>
      <c r="I211" s="2"/>
    </row>
    <row r="212" spans="8:9" x14ac:dyDescent="0.25">
      <c r="H212" s="2"/>
      <c r="I212" s="2"/>
    </row>
    <row r="213" spans="8:9" x14ac:dyDescent="0.25">
      <c r="H213" s="2"/>
      <c r="I213" s="2"/>
    </row>
    <row r="214" spans="8:9" x14ac:dyDescent="0.25">
      <c r="H214" s="2"/>
      <c r="I214" s="2"/>
    </row>
    <row r="215" spans="8:9" x14ac:dyDescent="0.25">
      <c r="H215" s="2"/>
      <c r="I215" s="2"/>
    </row>
    <row r="216" spans="8:9" x14ac:dyDescent="0.25">
      <c r="H216" s="2"/>
      <c r="I216" s="2"/>
    </row>
    <row r="217" spans="8:9" x14ac:dyDescent="0.25">
      <c r="H217" s="2"/>
      <c r="I217" s="2"/>
    </row>
    <row r="218" spans="8:9" x14ac:dyDescent="0.25">
      <c r="H218" s="2"/>
      <c r="I218" s="2"/>
    </row>
    <row r="219" spans="8:9" x14ac:dyDescent="0.25">
      <c r="H219" s="2"/>
      <c r="I219" s="2"/>
    </row>
    <row r="220" spans="8:9" x14ac:dyDescent="0.25">
      <c r="H220" s="2"/>
      <c r="I220" s="2"/>
    </row>
    <row r="221" spans="8:9" x14ac:dyDescent="0.25">
      <c r="H221" s="2"/>
      <c r="I221" s="2"/>
    </row>
    <row r="222" spans="8:9" x14ac:dyDescent="0.25">
      <c r="H222" s="2"/>
      <c r="I222" s="2"/>
    </row>
    <row r="223" spans="8:9" x14ac:dyDescent="0.25">
      <c r="H223" s="2"/>
      <c r="I223" s="2"/>
    </row>
    <row r="224" spans="8:9" x14ac:dyDescent="0.25">
      <c r="H224" s="2"/>
      <c r="I224" s="2"/>
    </row>
    <row r="225" spans="8:9" x14ac:dyDescent="0.25">
      <c r="H225" s="2"/>
      <c r="I225" s="2"/>
    </row>
    <row r="226" spans="8:9" x14ac:dyDescent="0.25">
      <c r="H226" s="2"/>
      <c r="I226" s="2"/>
    </row>
    <row r="227" spans="8:9" x14ac:dyDescent="0.25">
      <c r="H227" s="2"/>
      <c r="I227" s="2"/>
    </row>
    <row r="228" spans="8:9" x14ac:dyDescent="0.25">
      <c r="H228" s="2"/>
      <c r="I228" s="2"/>
    </row>
    <row r="229" spans="8:9" x14ac:dyDescent="0.25">
      <c r="H229" s="2"/>
      <c r="I229" s="2"/>
    </row>
    <row r="230" spans="8:9" x14ac:dyDescent="0.25">
      <c r="H230" s="2"/>
      <c r="I230" s="2"/>
    </row>
    <row r="231" spans="8:9" x14ac:dyDescent="0.25">
      <c r="H231" s="2"/>
      <c r="I231" s="2"/>
    </row>
    <row r="232" spans="8:9" x14ac:dyDescent="0.25">
      <c r="H232" s="2"/>
      <c r="I232" s="2"/>
    </row>
    <row r="233" spans="8:9" x14ac:dyDescent="0.25">
      <c r="H233" s="2"/>
      <c r="I233" s="2"/>
    </row>
    <row r="234" spans="8:9" x14ac:dyDescent="0.25">
      <c r="H234" s="2"/>
      <c r="I234" s="2"/>
    </row>
    <row r="235" spans="8:9" x14ac:dyDescent="0.25">
      <c r="H235" s="2"/>
      <c r="I235" s="2"/>
    </row>
    <row r="236" spans="8:9" x14ac:dyDescent="0.25">
      <c r="H236" s="2"/>
      <c r="I236" s="2"/>
    </row>
    <row r="237" spans="8:9" x14ac:dyDescent="0.25">
      <c r="H237" s="2"/>
      <c r="I237" s="2"/>
    </row>
    <row r="238" spans="8:9" x14ac:dyDescent="0.25">
      <c r="H238" s="2"/>
      <c r="I238" s="2"/>
    </row>
    <row r="239" spans="8:9" x14ac:dyDescent="0.25">
      <c r="H239" s="2"/>
      <c r="I239" s="2"/>
    </row>
    <row r="240" spans="8:9" x14ac:dyDescent="0.25">
      <c r="H240" s="2"/>
      <c r="I240" s="2"/>
    </row>
    <row r="241" spans="8:9" x14ac:dyDescent="0.25">
      <c r="H241" s="2"/>
      <c r="I241" s="2"/>
    </row>
    <row r="242" spans="8:9" x14ac:dyDescent="0.25">
      <c r="H242" s="2"/>
      <c r="I242" s="2"/>
    </row>
    <row r="243" spans="8:9" x14ac:dyDescent="0.25">
      <c r="H243" s="2"/>
      <c r="I243" s="2"/>
    </row>
    <row r="244" spans="8:9" x14ac:dyDescent="0.25">
      <c r="H244" s="2"/>
      <c r="I244" s="2"/>
    </row>
    <row r="245" spans="8:9" x14ac:dyDescent="0.25">
      <c r="H245" s="2"/>
      <c r="I245" s="2"/>
    </row>
    <row r="246" spans="8:9" x14ac:dyDescent="0.25">
      <c r="H246" s="2"/>
      <c r="I246" s="2"/>
    </row>
    <row r="247" spans="8:9" x14ac:dyDescent="0.25">
      <c r="H247" s="2"/>
      <c r="I247" s="2"/>
    </row>
    <row r="248" spans="8:9" x14ac:dyDescent="0.25">
      <c r="H248" s="2"/>
      <c r="I248" s="2"/>
    </row>
    <row r="249" spans="8:9" x14ac:dyDescent="0.25">
      <c r="H249" s="2"/>
      <c r="I249" s="2"/>
    </row>
    <row r="250" spans="8:9" x14ac:dyDescent="0.25">
      <c r="H250" s="2"/>
      <c r="I250" s="2"/>
    </row>
    <row r="251" spans="8:9" x14ac:dyDescent="0.25">
      <c r="H251" s="2"/>
      <c r="I251" s="2"/>
    </row>
    <row r="252" spans="8:9" x14ac:dyDescent="0.25">
      <c r="H252" s="2"/>
      <c r="I252" s="2"/>
    </row>
    <row r="253" spans="8:9" x14ac:dyDescent="0.25">
      <c r="H253" s="2"/>
      <c r="I253" s="2"/>
    </row>
    <row r="254" spans="8:9" x14ac:dyDescent="0.25">
      <c r="H254" s="2"/>
      <c r="I254" s="2"/>
    </row>
    <row r="255" spans="8:9" x14ac:dyDescent="0.25">
      <c r="H255" s="2"/>
      <c r="I255" s="2"/>
    </row>
    <row r="256" spans="8:9" x14ac:dyDescent="0.25">
      <c r="H256" s="2"/>
      <c r="I256" s="2"/>
    </row>
    <row r="257" spans="8:9" x14ac:dyDescent="0.25">
      <c r="H257" s="2"/>
      <c r="I257" s="2"/>
    </row>
    <row r="258" spans="8:9" x14ac:dyDescent="0.25">
      <c r="H258" s="2"/>
      <c r="I258" s="2"/>
    </row>
    <row r="259" spans="8:9" x14ac:dyDescent="0.25">
      <c r="H259" s="2"/>
      <c r="I259" s="2"/>
    </row>
    <row r="260" spans="8:9" x14ac:dyDescent="0.25">
      <c r="H260" s="2"/>
      <c r="I260" s="2"/>
    </row>
    <row r="261" spans="8:9" x14ac:dyDescent="0.25">
      <c r="H261" s="2"/>
      <c r="I261" s="2"/>
    </row>
    <row r="262" spans="8:9" x14ac:dyDescent="0.25">
      <c r="H262" s="2"/>
      <c r="I262" s="2"/>
    </row>
    <row r="263" spans="8:9" x14ac:dyDescent="0.25">
      <c r="H263" s="2"/>
      <c r="I263" s="2"/>
    </row>
    <row r="264" spans="8:9" x14ac:dyDescent="0.25">
      <c r="H264" s="2"/>
    </row>
    <row r="265" spans="8:9" x14ac:dyDescent="0.25">
      <c r="H265" s="2"/>
    </row>
    <row r="266" spans="8:9" x14ac:dyDescent="0.25">
      <c r="H266" s="2"/>
    </row>
    <row r="267" spans="8:9" x14ac:dyDescent="0.25">
      <c r="H267" s="2"/>
    </row>
    <row r="268" spans="8:9" x14ac:dyDescent="0.25">
      <c r="H268" s="2"/>
    </row>
    <row r="269" spans="8:9" x14ac:dyDescent="0.25">
      <c r="H269" s="2"/>
    </row>
    <row r="270" spans="8:9" x14ac:dyDescent="0.25">
      <c r="H270" s="2"/>
    </row>
  </sheetData>
  <mergeCells count="2">
    <mergeCell ref="A1:I1"/>
    <mergeCell ref="A2:I2"/>
  </mergeCells>
  <dataValidations count="2">
    <dataValidation type="list" allowBlank="1" showInputMessage="1" showErrorMessage="1" sqref="H271:H1048576">
      <formula1>"Jalan, Jembatan"</formula1>
    </dataValidation>
    <dataValidation type="list" showInputMessage="1" showErrorMessage="1" promptTitle="Pilih" prompt="Pilih Jenis Kegiatan" sqref="H4:H270">
      <formula1>"Drainase, Jalan, Jembatan, Sumur Resapan, Bangunan, RTH, Sanitasi, Talud, Utilitas, Cermin Cembung, LPJU, Lainnya"</formula1>
    </dataValidation>
  </dataValidations>
  <pageMargins left="0.7" right="0.7" top="0.75" bottom="0.75" header="0.3" footer="0.3"/>
  <pageSetup paperSize="256" scale="9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pagu</vt:lpstr>
      <vt:lpstr>sarpras</vt:lpstr>
      <vt:lpstr>opd</vt:lpstr>
      <vt:lpstr>permas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2024-12-12T01:23:00Z</dcterms:modified>
</cp:coreProperties>
</file>